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 tabRatio="888" activeTab="2"/>
  </bookViews>
  <sheets>
    <sheet name="封面" sheetId="1" r:id="rId1"/>
    <sheet name="附件1预算调整表" sheetId="5" r:id="rId2"/>
    <sheet name="附件2基本支出预算调整表" sheetId="54" r:id="rId3"/>
    <sheet name="附件3项目支出预算调整表" sheetId="53" r:id="rId4"/>
  </sheets>
  <definedNames>
    <definedName name="_xlnm.Print_Titles" localSheetId="0">封面!$1:$8</definedName>
    <definedName name="_xlnm.Print_Titles" localSheetId="1">附件1预算调整表!$1:$7</definedName>
    <definedName name="_xlnm.Print_Titles" localSheetId="2">附件2基本支出预算调整表!$1:$7</definedName>
    <definedName name="_xlnm.Print_Titles" localSheetId="3">附件3项目支出预算调整表!$1:$7</definedName>
  </definedNames>
  <calcPr calcId="144525"/>
</workbook>
</file>

<file path=xl/sharedStrings.xml><?xml version="1.0" encoding="utf-8"?>
<sst xmlns="http://schemas.openxmlformats.org/spreadsheetml/2006/main" count="788" uniqueCount="136">
  <si>
    <t>喀什地区党政机构改革预算调整表</t>
  </si>
  <si>
    <t>总计</t>
  </si>
  <si>
    <t xml:space="preserve">划出单位名称 ：岳普湖县住房和城乡建设局局        划入单位名称 ： </t>
  </si>
  <si>
    <t>单位负责人： 鲁宏                               单位负责人：</t>
  </si>
  <si>
    <t>财务负责人：张跃英                              财务负责人：</t>
  </si>
  <si>
    <t>填报日期：2019年4月23日                        填报日期：</t>
  </si>
  <si>
    <t>附件1</t>
  </si>
  <si>
    <t>喀什地区党政机构改革部门单位预算调整情况表</t>
  </si>
  <si>
    <t>单位：元</t>
  </si>
  <si>
    <t xml:space="preserve">原  部  门  单  位  预  算   情  况 </t>
  </si>
  <si>
    <t xml:space="preserve">划  出  预  算   情  况 </t>
  </si>
  <si>
    <t xml:space="preserve">划   入  预  算   情  况 </t>
  </si>
  <si>
    <t xml:space="preserve">调   整   后  预  算   情  况 </t>
  </si>
  <si>
    <t>原部门单位名称</t>
  </si>
  <si>
    <t>项目类别及项目名称</t>
  </si>
  <si>
    <t>支出功能科目（项级）</t>
  </si>
  <si>
    <t>部门经济科目（款级）</t>
  </si>
  <si>
    <t>政府经济科目（款级）</t>
  </si>
  <si>
    <t>总  计</t>
  </si>
  <si>
    <t>财  政  拨  款  (  补  助  )</t>
  </si>
  <si>
    <t>财政专户资金</t>
  </si>
  <si>
    <t>事业单位经营收入</t>
  </si>
  <si>
    <t>其他收入</t>
  </si>
  <si>
    <t>单位上年结余（不包括国库集中支付额度结余）</t>
  </si>
  <si>
    <t>划出部门单位名称</t>
  </si>
  <si>
    <t>划入部门单位名称</t>
  </si>
  <si>
    <t>调整后部门单位名称</t>
  </si>
  <si>
    <t>财政拨款(补助)小计</t>
  </si>
  <si>
    <t>一般公共预算</t>
  </si>
  <si>
    <t>政府性基金预算</t>
  </si>
  <si>
    <t>※※</t>
  </si>
  <si>
    <t>1</t>
  </si>
  <si>
    <t>2</t>
  </si>
  <si>
    <t>3</t>
  </si>
  <si>
    <t>4</t>
  </si>
  <si>
    <t>5=6+9+10+11+12</t>
  </si>
  <si>
    <t>6=7+8</t>
  </si>
  <si>
    <t>7</t>
  </si>
  <si>
    <t>8</t>
  </si>
  <si>
    <t>9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</si>
  <si>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</si>
  <si>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</si>
  <si>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</si>
  <si>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</si>
  <si>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</si>
  <si>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</si>
  <si>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6</t>
    </r>
  </si>
  <si>
    <t>17=18+21+22+23+24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</si>
  <si>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8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</si>
  <si>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9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</si>
  <si>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</si>
  <si>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</si>
  <si>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</si>
  <si>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3</t>
    </r>
  </si>
  <si>
    <t>24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</si>
  <si>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</si>
  <si>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</si>
  <si>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7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</si>
  <si>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8</t>
    </r>
  </si>
  <si>
    <t>29=30+33+34+35+36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</si>
  <si>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</si>
  <si>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</si>
  <si>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</si>
  <si>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</si>
  <si>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</si>
  <si>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</si>
  <si>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</si>
  <si>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7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</si>
  <si>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8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</si>
  <si>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9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</si>
  <si>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0</t>
    </r>
  </si>
  <si>
    <t>41=42+45+46+47+48</t>
  </si>
  <si>
    <r>
      <rPr>
        <sz val="9"/>
        <rFont val="宋体"/>
        <charset val="134"/>
      </rPr>
      <t>4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</si>
  <si>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</si>
  <si>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</si>
  <si>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</si>
  <si>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</si>
  <si>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7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</si>
  <si>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8</t>
    </r>
  </si>
  <si>
    <t>住建局</t>
  </si>
  <si>
    <t>合计</t>
  </si>
  <si>
    <t>[301]工资福利支出</t>
  </si>
  <si>
    <t>自然资源管理局</t>
  </si>
  <si>
    <t>安居办</t>
  </si>
  <si>
    <t>基本支出小计</t>
  </si>
  <si>
    <t>一、工资福利支出</t>
  </si>
  <si>
    <t>1.在职工资</t>
  </si>
  <si>
    <t>[50101]工资津贴补贴</t>
  </si>
  <si>
    <t>[50501]工资福利支出</t>
  </si>
  <si>
    <t>2.在职采暖补贴</t>
  </si>
  <si>
    <t>[50999]其他对个人和家庭的补助</t>
  </si>
  <si>
    <t>3.年终奖</t>
  </si>
  <si>
    <t>4.考核评优奖</t>
  </si>
  <si>
    <t>5.在职精神文明奖</t>
  </si>
  <si>
    <t>6.绩效考评奖</t>
  </si>
  <si>
    <t>7.机关事业单位基本养老保险缴费</t>
  </si>
  <si>
    <t>8.职业年金缴费</t>
  </si>
  <si>
    <t>9.职工基本医疗保险</t>
  </si>
  <si>
    <t>[50102]社会保障缴费</t>
  </si>
  <si>
    <t>10.公务员医疗补助（含高级职称人员）</t>
  </si>
  <si>
    <t>11.其他社会保障缴费</t>
  </si>
  <si>
    <t>12.住房公积金</t>
  </si>
  <si>
    <t>13.援疆干部工资补差</t>
  </si>
  <si>
    <t>14.津贴补贴</t>
  </si>
  <si>
    <t>15.南疆工作补贴在职</t>
  </si>
  <si>
    <t>二、商品和服务支出</t>
  </si>
  <si>
    <t>1.基本公用</t>
  </si>
  <si>
    <t>[302]商品和服务支出</t>
  </si>
  <si>
    <t>[50201]办公经费</t>
  </si>
  <si>
    <t>2.公车运行维护费</t>
  </si>
  <si>
    <t>[50208]公务用车运行维护费</t>
  </si>
  <si>
    <t>3.公用取暖费</t>
  </si>
  <si>
    <t>4.离退休人员特需费及活动费</t>
  </si>
  <si>
    <t>三、对个人和家庭的补助支出</t>
  </si>
  <si>
    <t>1.离休费（含采暖补贴）</t>
  </si>
  <si>
    <t>2.财政负担退休费补助（含南补.交通.独生子女）</t>
  </si>
  <si>
    <t>3.退休人员采暖补贴</t>
  </si>
  <si>
    <t>4.生活补助</t>
  </si>
  <si>
    <t>5.奖励金</t>
  </si>
  <si>
    <t>[303]对个人和家庭的补助</t>
  </si>
  <si>
    <t>6.离退休精神文明奖</t>
  </si>
  <si>
    <t>7.“访惠聚”驻村个人补助</t>
  </si>
  <si>
    <t>8.驻寺个人补助</t>
  </si>
  <si>
    <t>9.支教个人补助</t>
  </si>
  <si>
    <t>10.其他对个人和家庭的补助支出</t>
  </si>
  <si>
    <t>项目支出小计</t>
  </si>
  <si>
    <t>附件2</t>
  </si>
  <si>
    <t>喀什地区党政机构改革部门单位预算调整表</t>
  </si>
  <si>
    <t>喀什地区党政机构改革部门单位基本支出预算调整表</t>
  </si>
  <si>
    <t>26</t>
  </si>
  <si>
    <t>27</t>
  </si>
  <si>
    <t>28</t>
  </si>
  <si>
    <t>30</t>
  </si>
  <si>
    <t>31</t>
  </si>
  <si>
    <t>附件3</t>
  </si>
  <si>
    <t>喀什地区党政机构改革部门单位项目支出预算调整表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</si>
</sst>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* #,##0.00;* \-#,##0.00;* &quot;-&quot;??;@"/>
    <numFmt numFmtId="41" formatCode="_ * #,##0_ ;_ * \-#,##0_ ;_ * &quot;-&quot;_ ;_ @_ "/>
    <numFmt numFmtId="179" formatCode="0_ "/>
    <numFmt numFmtId="180" formatCode="0_);[Red]\(0\)"/>
  </numFmts>
  <fonts count="30">
    <font>
      <sz val="9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  <scheme val="minor"/>
    </font>
    <font>
      <b/>
      <sz val="48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b/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/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1" fillId="17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0" fillId="0" borderId="0"/>
    <xf numFmtId="0" fontId="9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/>
    <xf numFmtId="0" fontId="9" fillId="2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53" applyFont="1" applyBorder="1" applyProtection="1">
      <protection locked="0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76" fontId="1" fillId="0" borderId="2" xfId="8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0" borderId="1" xfId="53" applyFont="1" applyBorder="1" applyAlignment="1" applyProtection="1">
      <alignment horizontal="left" wrapText="1"/>
    </xf>
    <xf numFmtId="0" fontId="3" fillId="0" borderId="1" xfId="0" applyFont="1" applyFill="1" applyBorder="1"/>
    <xf numFmtId="0" fontId="3" fillId="0" borderId="1" xfId="53" applyFont="1" applyFill="1" applyBorder="1" applyAlignment="1" applyProtection="1">
      <alignment horizontal="left" wrapText="1"/>
    </xf>
    <xf numFmtId="0" fontId="3" fillId="3" borderId="1" xfId="53" applyFont="1" applyFill="1" applyBorder="1" applyAlignment="1" applyProtection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38" applyFont="1" applyBorder="1" applyAlignment="1" applyProtection="1">
      <alignment horizontal="left" wrapText="1"/>
    </xf>
    <xf numFmtId="0" fontId="3" fillId="0" borderId="1" xfId="38" applyFont="1" applyFill="1" applyBorder="1" applyAlignment="1" applyProtection="1">
      <alignment horizontal="left" wrapText="1"/>
    </xf>
    <xf numFmtId="0" fontId="3" fillId="3" borderId="1" xfId="53" applyFont="1" applyFill="1" applyBorder="1" applyAlignment="1" applyProtection="1"/>
    <xf numFmtId="0" fontId="3" fillId="0" borderId="1" xfId="53" applyFont="1" applyBorder="1" applyProtection="1">
      <protection locked="0"/>
    </xf>
    <xf numFmtId="0" fontId="3" fillId="3" borderId="1" xfId="38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3" borderId="1" xfId="53" applyFont="1" applyFill="1" applyBorder="1" applyAlignment="1" applyProtection="1">
      <alignment vertical="center" wrapText="1"/>
    </xf>
    <xf numFmtId="0" fontId="3" fillId="3" borderId="1" xfId="53" applyFont="1" applyFill="1" applyBorder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right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0" borderId="5" xfId="8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177" fontId="2" fillId="4" borderId="0" xfId="0" applyNumberFormat="1" applyFont="1" applyFill="1" applyAlignment="1">
      <alignment horizontal="center" wrapText="1"/>
    </xf>
    <xf numFmtId="177" fontId="3" fillId="4" borderId="0" xfId="0" applyNumberFormat="1" applyFont="1" applyFill="1" applyAlignment="1">
      <alignment horizontal="center" vertical="center" wrapText="1"/>
    </xf>
    <xf numFmtId="177" fontId="3" fillId="4" borderId="0" xfId="53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79" fontId="0" fillId="4" borderId="0" xfId="0" applyNumberFormat="1" applyFill="1" applyAlignment="1">
      <alignment horizontal="center"/>
    </xf>
    <xf numFmtId="0" fontId="4" fillId="4" borderId="0" xfId="0" applyNumberFormat="1" applyFont="1" applyFill="1" applyAlignment="1" applyProtection="1">
      <alignment horizontal="center" vertical="center"/>
    </xf>
    <xf numFmtId="179" fontId="4" fillId="4" borderId="0" xfId="0" applyNumberFormat="1" applyFont="1" applyFill="1" applyAlignment="1" applyProtection="1">
      <alignment horizontal="center" vertical="center"/>
    </xf>
    <xf numFmtId="0" fontId="5" fillId="4" borderId="0" xfId="0" applyNumberFormat="1" applyFont="1" applyFill="1" applyAlignment="1" applyProtection="1">
      <alignment horizontal="center"/>
    </xf>
    <xf numFmtId="179" fontId="5" fillId="4" borderId="0" xfId="0" applyNumberFormat="1" applyFont="1" applyFill="1" applyAlignment="1" applyProtection="1">
      <alignment horizontal="center"/>
    </xf>
    <xf numFmtId="0" fontId="4" fillId="4" borderId="0" xfId="0" applyNumberFormat="1" applyFont="1" applyFill="1" applyAlignment="1">
      <alignment horizontal="center" vertical="center"/>
    </xf>
    <xf numFmtId="179" fontId="4" fillId="4" borderId="0" xfId="0" applyNumberFormat="1" applyFont="1" applyFill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179" fontId="1" fillId="4" borderId="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center" vertical="center" wrapText="1"/>
    </xf>
    <xf numFmtId="179" fontId="1" fillId="4" borderId="3" xfId="0" applyNumberFormat="1" applyFont="1" applyFill="1" applyBorder="1" applyAlignment="1" applyProtection="1">
      <alignment horizontal="center" vertical="center" wrapText="1"/>
    </xf>
    <xf numFmtId="176" fontId="1" fillId="4" borderId="2" xfId="8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179" fontId="1" fillId="4" borderId="4" xfId="0" applyNumberFormat="1" applyFont="1" applyFill="1" applyBorder="1" applyAlignment="1" applyProtection="1">
      <alignment horizontal="center" vertical="center" wrapText="1"/>
    </xf>
    <xf numFmtId="176" fontId="1" fillId="4" borderId="1" xfId="8" applyNumberFormat="1" applyFont="1" applyFill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 applyProtection="1">
      <alignment horizontal="center" vertical="center" wrapText="1"/>
    </xf>
    <xf numFmtId="179" fontId="0" fillId="4" borderId="1" xfId="0" applyNumberFormat="1" applyFont="1" applyFill="1" applyBorder="1" applyAlignment="1" applyProtection="1">
      <alignment horizontal="center" vertical="center" wrapText="1"/>
    </xf>
    <xf numFmtId="177" fontId="2" fillId="4" borderId="1" xfId="0" applyNumberFormat="1" applyFont="1" applyFill="1" applyBorder="1" applyAlignment="1">
      <alignment horizontal="center" wrapText="1"/>
    </xf>
    <xf numFmtId="177" fontId="2" fillId="4" borderId="1" xfId="0" applyNumberFormat="1" applyFont="1" applyFill="1" applyBorder="1" applyAlignment="1">
      <alignment horizontal="center" vertical="center" wrapText="1"/>
    </xf>
    <xf numFmtId="179" fontId="2" fillId="4" borderId="1" xfId="0" applyNumberFormat="1" applyFont="1" applyFill="1" applyBorder="1" applyAlignment="1">
      <alignment horizontal="center" wrapText="1"/>
    </xf>
    <xf numFmtId="177" fontId="3" fillId="4" borderId="1" xfId="0" applyNumberFormat="1" applyFont="1" applyFill="1" applyBorder="1" applyAlignment="1">
      <alignment horizontal="center" vertical="center" wrapText="1"/>
    </xf>
    <xf numFmtId="176" fontId="3" fillId="4" borderId="1" xfId="53" applyNumberFormat="1" applyFont="1" applyFill="1" applyBorder="1" applyAlignment="1" applyProtection="1">
      <alignment horizontal="center" vertical="center" wrapText="1"/>
    </xf>
    <xf numFmtId="179" fontId="3" fillId="4" borderId="1" xfId="0" applyNumberFormat="1" applyFont="1" applyFill="1" applyBorder="1" applyAlignment="1">
      <alignment horizontal="center" vertical="center" wrapText="1"/>
    </xf>
    <xf numFmtId="177" fontId="3" fillId="4" borderId="1" xfId="53" applyNumberFormat="1" applyFont="1" applyFill="1" applyBorder="1" applyAlignment="1" applyProtection="1">
      <alignment horizontal="center" vertical="center" wrapText="1"/>
    </xf>
    <xf numFmtId="176" fontId="3" fillId="4" borderId="1" xfId="38" applyNumberFormat="1" applyFont="1" applyFill="1" applyBorder="1" applyAlignment="1" applyProtection="1">
      <alignment horizontal="center" vertical="center" wrapText="1"/>
    </xf>
    <xf numFmtId="179" fontId="3" fillId="4" borderId="1" xfId="53" applyNumberFormat="1" applyFont="1" applyFill="1" applyBorder="1" applyAlignment="1" applyProtection="1">
      <alignment horizontal="center" vertical="center" wrapText="1"/>
    </xf>
    <xf numFmtId="177" fontId="3" fillId="4" borderId="1" xfId="53" applyNumberFormat="1" applyFont="1" applyFill="1" applyBorder="1" applyAlignment="1" applyProtection="1">
      <alignment horizontal="center" vertical="center" wrapText="1"/>
      <protection locked="0"/>
    </xf>
    <xf numFmtId="179" fontId="3" fillId="4" borderId="1" xfId="53" applyNumberFormat="1" applyFont="1" applyFill="1" applyBorder="1" applyAlignment="1" applyProtection="1">
      <alignment horizontal="center" vertical="center" wrapText="1"/>
      <protection locked="0"/>
    </xf>
    <xf numFmtId="177" fontId="3" fillId="4" borderId="1" xfId="0" applyNumberFormat="1" applyFont="1" applyFill="1" applyBorder="1" applyAlignment="1" applyProtection="1">
      <alignment horizontal="center" vertical="center" wrapText="1"/>
    </xf>
    <xf numFmtId="179" fontId="3" fillId="4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79" fontId="0" fillId="4" borderId="1" xfId="0" applyNumberFormat="1" applyFill="1" applyBorder="1" applyAlignment="1">
      <alignment horizontal="center" vertical="center" wrapText="1"/>
    </xf>
    <xf numFmtId="0" fontId="1" fillId="4" borderId="5" xfId="8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8" applyNumberFormat="1" applyFont="1" applyFill="1" applyBorder="1" applyAlignment="1" applyProtection="1">
      <alignment horizontal="center" vertical="center" wrapText="1"/>
      <protection locked="0"/>
    </xf>
    <xf numFmtId="49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76" fontId="0" fillId="4" borderId="1" xfId="0" applyNumberFormat="1" applyFont="1" applyFill="1" applyBorder="1" applyAlignment="1" applyProtection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179" fontId="0" fillId="4" borderId="1" xfId="0" applyNumberFormat="1" applyFont="1" applyFill="1" applyBorder="1" applyAlignment="1">
      <alignment horizontal="center" vertical="center" wrapText="1"/>
    </xf>
    <xf numFmtId="176" fontId="0" fillId="4" borderId="1" xfId="0" applyNumberFormat="1" applyFont="1" applyFill="1" applyBorder="1" applyAlignment="1">
      <alignment horizontal="center" vertical="center" wrapText="1"/>
    </xf>
    <xf numFmtId="177" fontId="0" fillId="4" borderId="1" xfId="0" applyNumberFormat="1" applyFont="1" applyFill="1" applyBorder="1" applyAlignment="1">
      <alignment horizontal="center" vertical="center" wrapText="1"/>
    </xf>
    <xf numFmtId="176" fontId="3" fillId="4" borderId="1" xfId="53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vertical="center" wrapText="1"/>
    </xf>
    <xf numFmtId="176" fontId="2" fillId="4" borderId="0" xfId="0" applyNumberFormat="1" applyFont="1" applyFill="1" applyAlignment="1">
      <alignment vertical="center" wrapText="1"/>
    </xf>
    <xf numFmtId="176" fontId="3" fillId="4" borderId="0" xfId="0" applyNumberFormat="1" applyFont="1" applyFill="1" applyAlignment="1">
      <alignment vertical="center" wrapText="1"/>
    </xf>
    <xf numFmtId="176" fontId="3" fillId="4" borderId="0" xfId="53" applyNumberFormat="1" applyFont="1" applyFill="1" applyBorder="1" applyAlignment="1" applyProtection="1">
      <alignment vertical="center" wrapText="1"/>
      <protection locked="0"/>
    </xf>
    <xf numFmtId="176" fontId="0" fillId="4" borderId="0" xfId="0" applyNumberFormat="1" applyFill="1" applyAlignment="1">
      <alignment vertical="center" wrapText="1"/>
    </xf>
    <xf numFmtId="176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4" fillId="4" borderId="0" xfId="0" applyNumberFormat="1" applyFont="1" applyFill="1" applyAlignment="1" applyProtection="1">
      <alignment horizontal="left" vertical="center" wrapText="1"/>
    </xf>
    <xf numFmtId="0" fontId="4" fillId="4" borderId="0" xfId="0" applyNumberFormat="1" applyFont="1" applyFill="1" applyAlignment="1" applyProtection="1">
      <alignment vertical="center" wrapText="1"/>
    </xf>
    <xf numFmtId="0" fontId="5" fillId="4" borderId="0" xfId="0" applyNumberFormat="1" applyFont="1" applyFill="1" applyAlignment="1" applyProtection="1">
      <alignment horizontal="center" wrapText="1"/>
    </xf>
    <xf numFmtId="0" fontId="4" fillId="4" borderId="0" xfId="0" applyNumberFormat="1" applyFont="1" applyFill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 applyProtection="1">
      <alignment horizontal="center" vertical="center" wrapText="1"/>
    </xf>
    <xf numFmtId="180" fontId="2" fillId="4" borderId="1" xfId="0" applyNumberFormat="1" applyFont="1" applyFill="1" applyBorder="1" applyAlignment="1" applyProtection="1">
      <alignment horizontal="center" vertical="center" wrapText="1"/>
    </xf>
    <xf numFmtId="176" fontId="2" fillId="4" borderId="1" xfId="0" applyNumberFormat="1" applyFont="1" applyFill="1" applyBorder="1" applyAlignment="1">
      <alignment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179" fontId="2" fillId="4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vertical="center" wrapText="1"/>
    </xf>
    <xf numFmtId="176" fontId="3" fillId="4" borderId="1" xfId="53" applyNumberFormat="1" applyFont="1" applyFill="1" applyBorder="1" applyAlignment="1" applyProtection="1">
      <alignment horizontal="left" vertical="center" wrapText="1"/>
    </xf>
    <xf numFmtId="176" fontId="3" fillId="4" borderId="1" xfId="53" applyNumberFormat="1" applyFont="1" applyFill="1" applyBorder="1" applyAlignment="1" applyProtection="1">
      <alignment vertical="center" wrapText="1"/>
    </xf>
    <xf numFmtId="176" fontId="3" fillId="4" borderId="1" xfId="38" applyNumberFormat="1" applyFont="1" applyFill="1" applyBorder="1" applyAlignment="1" applyProtection="1">
      <alignment horizontal="left" vertical="center" wrapText="1"/>
    </xf>
    <xf numFmtId="176" fontId="3" fillId="4" borderId="1" xfId="53" applyNumberFormat="1" applyFont="1" applyFill="1" applyBorder="1" applyAlignment="1" applyProtection="1">
      <alignment vertical="center" wrapText="1"/>
      <protection locked="0"/>
    </xf>
    <xf numFmtId="176" fontId="3" fillId="4" borderId="1" xfId="0" applyNumberFormat="1" applyFont="1" applyFill="1" applyBorder="1" applyAlignment="1" applyProtection="1">
      <alignment horizontal="left" vertical="center" wrapText="1"/>
    </xf>
    <xf numFmtId="176" fontId="0" fillId="4" borderId="1" xfId="0" applyNumberFormat="1" applyFill="1" applyBorder="1" applyAlignment="1">
      <alignment vertical="center" wrapText="1"/>
    </xf>
    <xf numFmtId="0" fontId="4" fillId="4" borderId="0" xfId="0" applyNumberFormat="1" applyFont="1" applyFill="1" applyAlignment="1" applyProtection="1">
      <alignment horizontal="right" vertical="center" wrapText="1"/>
    </xf>
    <xf numFmtId="176" fontId="6" fillId="4" borderId="1" xfId="0" applyNumberFormat="1" applyFont="1" applyFill="1" applyBorder="1" applyAlignment="1">
      <alignment vertical="center" wrapText="1"/>
    </xf>
    <xf numFmtId="0" fontId="0" fillId="0" borderId="0" xfId="0" applyFont="1"/>
    <xf numFmtId="0" fontId="7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horizontal="center" vertical="center"/>
    </xf>
    <xf numFmtId="4" fontId="0" fillId="8" borderId="0" xfId="0" applyNumberFormat="1" applyFont="1" applyFill="1" applyAlignment="1" applyProtection="1"/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2_【04-4】项目支出表（经济科目）" xfId="20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9"/>
  <sheetViews>
    <sheetView showGridLines="0" showZeros="0" topLeftCell="A4" workbookViewId="0">
      <selection activeCell="A9" sqref="A9"/>
    </sheetView>
  </sheetViews>
  <sheetFormatPr defaultColWidth="9" defaultRowHeight="11.25"/>
  <cols>
    <col min="1" max="1" width="215" customWidth="1"/>
  </cols>
  <sheetData>
    <row r="1" s="134" customFormat="1" ht="168" customHeight="1" spans="1:1">
      <c r="A1" s="135" t="s">
        <v>0</v>
      </c>
    </row>
    <row r="2" s="134" customFormat="1" ht="12.75" customHeight="1" spans="1:5">
      <c r="A2" s="136"/>
      <c r="E2" s="137"/>
    </row>
    <row r="3" s="134" customFormat="1" ht="12.75" customHeight="1" spans="1:5">
      <c r="A3" s="136"/>
      <c r="E3" s="137"/>
    </row>
    <row r="4" s="134" customFormat="1" ht="12.75" customHeight="1" spans="1:5">
      <c r="A4" s="136"/>
      <c r="E4" s="137"/>
    </row>
    <row r="5" s="134" customFormat="1" ht="12.75" customHeight="1" spans="1:5">
      <c r="A5" s="136"/>
      <c r="E5" s="137"/>
    </row>
    <row r="6" s="134" customFormat="1" ht="12.75" customHeight="1" spans="1:5">
      <c r="A6" s="136"/>
      <c r="E6" s="137"/>
    </row>
    <row r="7" s="134" customFormat="1" ht="12.75" customHeight="1" spans="1:1">
      <c r="A7" s="136"/>
    </row>
    <row r="8" s="134" customFormat="1" ht="12.75" customHeight="1" spans="1:256">
      <c r="A8" s="136"/>
      <c r="IV8" s="142" t="s">
        <v>1</v>
      </c>
    </row>
    <row r="9" s="134" customFormat="1" ht="12.75" customHeight="1" spans="1:1">
      <c r="A9" s="138"/>
    </row>
    <row r="10" s="134" customFormat="1" ht="12.75" customHeight="1" spans="1:1">
      <c r="A10" s="138"/>
    </row>
    <row r="11" s="134" customFormat="1" ht="42.75" customHeight="1" spans="1:23">
      <c r="A11" s="139" t="s">
        <v>2</v>
      </c>
      <c r="B11" s="137"/>
      <c r="C11" s="137"/>
      <c r="D11" s="137"/>
      <c r="E11" s="137"/>
      <c r="F11" s="137"/>
      <c r="G11" s="140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</row>
    <row r="12" s="134" customFormat="1" ht="42.75" customHeight="1" spans="1:23">
      <c r="A12" s="139" t="s">
        <v>3</v>
      </c>
      <c r="B12" s="137"/>
      <c r="C12" s="137"/>
      <c r="D12" s="137"/>
      <c r="E12" s="137"/>
      <c r="F12" s="137"/>
      <c r="G12" s="140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</row>
    <row r="13" s="134" customFormat="1" ht="42.75" customHeight="1" spans="1:23">
      <c r="A13" s="139" t="s">
        <v>4</v>
      </c>
      <c r="B13" s="137"/>
      <c r="C13" s="137"/>
      <c r="D13" s="137"/>
      <c r="E13" s="137"/>
      <c r="F13" s="137"/>
      <c r="G13" s="140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</row>
    <row r="14" s="134" customFormat="1" ht="42.75" customHeight="1" spans="1:23">
      <c r="A14" s="139" t="s">
        <v>5</v>
      </c>
      <c r="B14" s="137"/>
      <c r="C14" s="137"/>
      <c r="D14" s="137"/>
      <c r="E14" s="137"/>
      <c r="F14" s="137"/>
      <c r="G14" s="140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</row>
    <row r="15" s="134" customFormat="1" ht="12.75" customHeight="1" spans="1:23">
      <c r="A15" s="141"/>
      <c r="B15" s="137"/>
      <c r="C15" s="137"/>
      <c r="D15" s="137"/>
      <c r="E15" s="137"/>
      <c r="F15" s="137"/>
      <c r="G15" s="140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</row>
    <row r="16" s="134" customFormat="1" ht="12.75" customHeight="1" spans="1:23">
      <c r="A16" s="141"/>
      <c r="B16" s="137"/>
      <c r="C16" s="137"/>
      <c r="D16" s="137"/>
      <c r="E16" s="137"/>
      <c r="F16" s="137"/>
      <c r="G16" s="140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s="134" customFormat="1" ht="12.75" customHeight="1" spans="1:1">
      <c r="A17" s="136"/>
    </row>
    <row r="18" s="134" customFormat="1" ht="12.75" customHeight="1" spans="1:1">
      <c r="A18" s="136"/>
    </row>
    <row r="19" s="134" customFormat="1" ht="12.75" customHeight="1" spans="1:1">
      <c r="A19" s="136"/>
    </row>
    <row r="20" s="134" customFormat="1" ht="12.75" customHeight="1" spans="1:1">
      <c r="A20" s="136"/>
    </row>
    <row r="21" s="134" customFormat="1" ht="12.75" customHeight="1" spans="1:1">
      <c r="A21" s="136"/>
    </row>
    <row r="22" s="134" customFormat="1" ht="12.75" customHeight="1" spans="1:1">
      <c r="A22" s="136"/>
    </row>
    <row r="23" s="134" customFormat="1" ht="12.75" customHeight="1"/>
    <row r="24" s="134" customFormat="1" ht="12.75" customHeight="1"/>
    <row r="25" s="134" customFormat="1" ht="12.75" customHeight="1"/>
    <row r="26" s="134" customFormat="1" ht="12.75" customHeight="1"/>
    <row r="27" s="134" customFormat="1" ht="12.75" customHeight="1"/>
    <row r="28" s="134" customFormat="1" ht="12.75" customHeight="1"/>
    <row r="29" s="134" customFormat="1" ht="12.75" customHeight="1" spans="1:1">
      <c r="A29" s="136"/>
    </row>
  </sheetData>
  <sheetProtection formatCells="0" formatColumns="0" formatRows="0"/>
  <printOptions horizontalCentered="1"/>
  <pageMargins left="0.590551181102362" right="0.590551181102362" top="0.590551181102362" bottom="0.590551181102362" header="0.590551181102362" footer="0.393700787401575"/>
  <pageSetup paperSize="8" fitToHeight="10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Z48"/>
  <sheetViews>
    <sheetView showGridLines="0" showZeros="0" workbookViewId="0">
      <selection activeCell="I9" sqref="I9"/>
    </sheetView>
  </sheetViews>
  <sheetFormatPr defaultColWidth="9" defaultRowHeight="11.25"/>
  <cols>
    <col min="1" max="2" width="8" style="114" customWidth="1"/>
    <col min="3" max="3" width="11.6666666666667" style="114" customWidth="1"/>
    <col min="4" max="5" width="9.66666666666667" style="114" customWidth="1"/>
    <col min="6" max="8" width="12.6666666666667" style="114" customWidth="1"/>
    <col min="9" max="13" width="4" style="114" customWidth="1"/>
    <col min="14" max="14" width="15.3333333333333" style="114" customWidth="1"/>
    <col min="15" max="15" width="11.3333333333333" style="114" customWidth="1"/>
    <col min="16" max="18" width="11.5" style="114" customWidth="1"/>
    <col min="19" max="21" width="12.5" style="114" customWidth="1"/>
    <col min="22" max="26" width="5" style="114" customWidth="1"/>
    <col min="27" max="27" width="8.66666666666667" style="114" customWidth="1"/>
    <col min="28" max="28" width="12.8333333333333" style="114" customWidth="1"/>
    <col min="29" max="30" width="13.8333333333333" style="114" customWidth="1"/>
    <col min="31" max="34" width="14.1666666666667" style="114" customWidth="1"/>
    <col min="35" max="39" width="3.5" style="114" customWidth="1"/>
    <col min="40" max="40" width="6" style="114" customWidth="1"/>
    <col min="41" max="52" width="6.16666666666667" style="114" customWidth="1"/>
    <col min="53" max="16384" width="9.33333333333333" style="114"/>
  </cols>
  <sheetData>
    <row r="1" ht="18" customHeight="1" spans="1:52">
      <c r="A1" s="115"/>
      <c r="B1" s="115"/>
      <c r="C1" s="115"/>
      <c r="D1" s="115"/>
      <c r="E1" s="115"/>
      <c r="F1" s="116"/>
      <c r="G1" s="116"/>
      <c r="H1" s="116"/>
      <c r="I1" s="116"/>
      <c r="J1" s="116"/>
      <c r="K1" s="116"/>
      <c r="L1" s="116"/>
      <c r="M1" s="132"/>
      <c r="N1" s="115"/>
      <c r="O1" s="115"/>
      <c r="P1" s="115"/>
      <c r="Q1" s="115"/>
      <c r="R1" s="115"/>
      <c r="S1" s="116"/>
      <c r="T1" s="116"/>
      <c r="U1" s="116"/>
      <c r="V1" s="116"/>
      <c r="W1" s="116"/>
      <c r="X1" s="116"/>
      <c r="Y1" s="116"/>
      <c r="Z1" s="132"/>
      <c r="AA1" s="115" t="s">
        <v>6</v>
      </c>
      <c r="AB1" s="115"/>
      <c r="AC1" s="115"/>
      <c r="AD1" s="115"/>
      <c r="AE1" s="115"/>
      <c r="AF1" s="116"/>
      <c r="AG1" s="116"/>
      <c r="AH1" s="116"/>
      <c r="AI1" s="116"/>
      <c r="AJ1" s="116"/>
      <c r="AK1" s="116"/>
      <c r="AL1" s="116"/>
      <c r="AM1" s="132"/>
      <c r="AN1" s="115"/>
      <c r="AO1" s="115"/>
      <c r="AP1" s="115"/>
      <c r="AQ1" s="115"/>
      <c r="AR1" s="115"/>
      <c r="AS1" s="116"/>
      <c r="AT1" s="116"/>
      <c r="AU1" s="116"/>
      <c r="AV1" s="116"/>
      <c r="AW1" s="116"/>
      <c r="AX1" s="116"/>
      <c r="AY1" s="116"/>
      <c r="AZ1" s="132"/>
    </row>
    <row r="2" ht="18" customHeight="1" spans="1:52">
      <c r="A2" s="117" t="s">
        <v>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 t="s">
        <v>7</v>
      </c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</row>
    <row r="3" ht="18" customHeight="1" spans="1:52">
      <c r="A3" s="118"/>
      <c r="B3" s="118"/>
      <c r="C3" s="118"/>
      <c r="D3" s="118"/>
      <c r="E3" s="118"/>
      <c r="F3" s="116"/>
      <c r="G3" s="116"/>
      <c r="H3" s="116"/>
      <c r="I3" s="116"/>
      <c r="J3" s="116"/>
      <c r="K3" s="116"/>
      <c r="L3" s="116"/>
      <c r="M3" s="132"/>
      <c r="N3" s="118"/>
      <c r="O3" s="118"/>
      <c r="P3" s="118"/>
      <c r="Q3" s="118"/>
      <c r="R3" s="118"/>
      <c r="S3" s="116"/>
      <c r="T3" s="116"/>
      <c r="U3" s="116"/>
      <c r="V3" s="116"/>
      <c r="W3" s="116"/>
      <c r="X3" s="116"/>
      <c r="Y3" s="116"/>
      <c r="Z3" s="132" t="s">
        <v>8</v>
      </c>
      <c r="AA3" s="118"/>
      <c r="AB3" s="118"/>
      <c r="AC3" s="118"/>
      <c r="AD3" s="118"/>
      <c r="AE3" s="118"/>
      <c r="AF3" s="116"/>
      <c r="AG3" s="116"/>
      <c r="AH3" s="116"/>
      <c r="AI3" s="116"/>
      <c r="AJ3" s="116"/>
      <c r="AK3" s="116"/>
      <c r="AL3" s="116"/>
      <c r="AM3" s="132"/>
      <c r="AN3" s="118"/>
      <c r="AO3" s="118"/>
      <c r="AP3" s="118"/>
      <c r="AQ3" s="118"/>
      <c r="AR3" s="118"/>
      <c r="AS3" s="116"/>
      <c r="AT3" s="116"/>
      <c r="AU3" s="116"/>
      <c r="AV3" s="116"/>
      <c r="AW3" s="116"/>
      <c r="AX3" s="116"/>
      <c r="AY3" s="116"/>
      <c r="AZ3" s="132" t="s">
        <v>8</v>
      </c>
    </row>
    <row r="4" s="107" customFormat="1" ht="21" customHeight="1" spans="1:52">
      <c r="A4" s="119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 t="s">
        <v>10</v>
      </c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 t="s">
        <v>11</v>
      </c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 t="s">
        <v>12</v>
      </c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</row>
    <row r="5" s="107" customFormat="1" ht="33" customHeight="1" spans="1:52">
      <c r="A5" s="68" t="s">
        <v>13</v>
      </c>
      <c r="B5" s="69" t="s">
        <v>14</v>
      </c>
      <c r="C5" s="69" t="s">
        <v>15</v>
      </c>
      <c r="D5" s="69" t="s">
        <v>16</v>
      </c>
      <c r="E5" s="69" t="s">
        <v>17</v>
      </c>
      <c r="F5" s="71" t="s">
        <v>18</v>
      </c>
      <c r="G5" s="72" t="s">
        <v>19</v>
      </c>
      <c r="H5" s="72"/>
      <c r="I5" s="72"/>
      <c r="J5" s="94" t="s">
        <v>20</v>
      </c>
      <c r="K5" s="95" t="s">
        <v>21</v>
      </c>
      <c r="L5" s="96" t="s">
        <v>22</v>
      </c>
      <c r="M5" s="97" t="s">
        <v>23</v>
      </c>
      <c r="N5" s="68" t="s">
        <v>24</v>
      </c>
      <c r="O5" s="69" t="s">
        <v>14</v>
      </c>
      <c r="P5" s="69" t="s">
        <v>15</v>
      </c>
      <c r="Q5" s="69" t="s">
        <v>16</v>
      </c>
      <c r="R5" s="69" t="s">
        <v>17</v>
      </c>
      <c r="S5" s="71" t="s">
        <v>18</v>
      </c>
      <c r="T5" s="72" t="s">
        <v>19</v>
      </c>
      <c r="U5" s="72"/>
      <c r="V5" s="72"/>
      <c r="W5" s="94" t="s">
        <v>20</v>
      </c>
      <c r="X5" s="95" t="s">
        <v>21</v>
      </c>
      <c r="Y5" s="96" t="s">
        <v>22</v>
      </c>
      <c r="Z5" s="97" t="s">
        <v>23</v>
      </c>
      <c r="AA5" s="68" t="s">
        <v>25</v>
      </c>
      <c r="AB5" s="69" t="s">
        <v>14</v>
      </c>
      <c r="AC5" s="69" t="s">
        <v>15</v>
      </c>
      <c r="AD5" s="69" t="s">
        <v>16</v>
      </c>
      <c r="AE5" s="69" t="s">
        <v>17</v>
      </c>
      <c r="AF5" s="71" t="s">
        <v>18</v>
      </c>
      <c r="AG5" s="72" t="s">
        <v>19</v>
      </c>
      <c r="AH5" s="72"/>
      <c r="AI5" s="72"/>
      <c r="AJ5" s="94" t="s">
        <v>20</v>
      </c>
      <c r="AK5" s="95" t="s">
        <v>21</v>
      </c>
      <c r="AL5" s="96" t="s">
        <v>22</v>
      </c>
      <c r="AM5" s="97" t="s">
        <v>23</v>
      </c>
      <c r="AN5" s="68" t="s">
        <v>26</v>
      </c>
      <c r="AO5" s="69" t="s">
        <v>14</v>
      </c>
      <c r="AP5" s="69" t="s">
        <v>15</v>
      </c>
      <c r="AQ5" s="69" t="s">
        <v>16</v>
      </c>
      <c r="AR5" s="69" t="s">
        <v>17</v>
      </c>
      <c r="AS5" s="71" t="s">
        <v>18</v>
      </c>
      <c r="AT5" s="72" t="s">
        <v>19</v>
      </c>
      <c r="AU5" s="72"/>
      <c r="AV5" s="72"/>
      <c r="AW5" s="94" t="s">
        <v>20</v>
      </c>
      <c r="AX5" s="95" t="s">
        <v>21</v>
      </c>
      <c r="AY5" s="96" t="s">
        <v>22</v>
      </c>
      <c r="AZ5" s="97" t="s">
        <v>23</v>
      </c>
    </row>
    <row r="6" s="107" customFormat="1" ht="93.75" customHeight="1" spans="1:52">
      <c r="A6" s="68"/>
      <c r="B6" s="73"/>
      <c r="C6" s="73"/>
      <c r="D6" s="73"/>
      <c r="E6" s="73"/>
      <c r="F6" s="75"/>
      <c r="G6" s="76" t="s">
        <v>27</v>
      </c>
      <c r="H6" s="76" t="s">
        <v>28</v>
      </c>
      <c r="I6" s="76" t="s">
        <v>29</v>
      </c>
      <c r="J6" s="98"/>
      <c r="K6" s="95"/>
      <c r="L6" s="96"/>
      <c r="M6" s="99"/>
      <c r="N6" s="68"/>
      <c r="O6" s="73"/>
      <c r="P6" s="73"/>
      <c r="Q6" s="73"/>
      <c r="R6" s="73"/>
      <c r="S6" s="75"/>
      <c r="T6" s="76" t="s">
        <v>27</v>
      </c>
      <c r="U6" s="76" t="s">
        <v>28</v>
      </c>
      <c r="V6" s="76" t="s">
        <v>29</v>
      </c>
      <c r="W6" s="98"/>
      <c r="X6" s="95"/>
      <c r="Y6" s="96"/>
      <c r="Z6" s="99"/>
      <c r="AA6" s="68"/>
      <c r="AB6" s="73"/>
      <c r="AC6" s="73"/>
      <c r="AD6" s="73"/>
      <c r="AE6" s="73"/>
      <c r="AF6" s="75"/>
      <c r="AG6" s="76" t="s">
        <v>27</v>
      </c>
      <c r="AH6" s="76" t="s">
        <v>28</v>
      </c>
      <c r="AI6" s="76" t="s">
        <v>29</v>
      </c>
      <c r="AJ6" s="98"/>
      <c r="AK6" s="95"/>
      <c r="AL6" s="96"/>
      <c r="AM6" s="99"/>
      <c r="AN6" s="68"/>
      <c r="AO6" s="73"/>
      <c r="AP6" s="73"/>
      <c r="AQ6" s="73"/>
      <c r="AR6" s="73"/>
      <c r="AS6" s="75"/>
      <c r="AT6" s="76" t="s">
        <v>27</v>
      </c>
      <c r="AU6" s="76" t="s">
        <v>28</v>
      </c>
      <c r="AV6" s="76" t="s">
        <v>29</v>
      </c>
      <c r="AW6" s="98"/>
      <c r="AX6" s="95"/>
      <c r="AY6" s="96"/>
      <c r="AZ6" s="99"/>
    </row>
    <row r="7" s="108" customFormat="1" ht="24" customHeight="1" spans="1:52">
      <c r="A7" s="77" t="s">
        <v>30</v>
      </c>
      <c r="B7" s="77" t="s">
        <v>31</v>
      </c>
      <c r="C7" s="77" t="s">
        <v>32</v>
      </c>
      <c r="D7" s="77" t="s">
        <v>33</v>
      </c>
      <c r="E7" s="77" t="s">
        <v>34</v>
      </c>
      <c r="F7" s="77" t="s">
        <v>35</v>
      </c>
      <c r="G7" s="77" t="s">
        <v>36</v>
      </c>
      <c r="H7" s="77" t="s">
        <v>37</v>
      </c>
      <c r="I7" s="77" t="s">
        <v>38</v>
      </c>
      <c r="J7" s="77" t="s">
        <v>39</v>
      </c>
      <c r="K7" s="77" t="s">
        <v>40</v>
      </c>
      <c r="L7" s="77" t="s">
        <v>41</v>
      </c>
      <c r="M7" s="77" t="s">
        <v>42</v>
      </c>
      <c r="N7" s="77" t="s">
        <v>30</v>
      </c>
      <c r="O7" s="77" t="s">
        <v>43</v>
      </c>
      <c r="P7" s="77" t="s">
        <v>44</v>
      </c>
      <c r="Q7" s="77" t="s">
        <v>45</v>
      </c>
      <c r="R7" s="77" t="s">
        <v>46</v>
      </c>
      <c r="S7" s="77" t="s">
        <v>47</v>
      </c>
      <c r="T7" s="77" t="s">
        <v>48</v>
      </c>
      <c r="U7" s="77" t="s">
        <v>49</v>
      </c>
      <c r="V7" s="77" t="s">
        <v>50</v>
      </c>
      <c r="W7" s="77" t="s">
        <v>51</v>
      </c>
      <c r="X7" s="77" t="s">
        <v>52</v>
      </c>
      <c r="Y7" s="77" t="s">
        <v>53</v>
      </c>
      <c r="Z7" s="77" t="s">
        <v>54</v>
      </c>
      <c r="AA7" s="77" t="s">
        <v>30</v>
      </c>
      <c r="AB7" s="77" t="s">
        <v>55</v>
      </c>
      <c r="AC7" s="77" t="s">
        <v>56</v>
      </c>
      <c r="AD7" s="77" t="s">
        <v>57</v>
      </c>
      <c r="AE7" s="77" t="s">
        <v>58</v>
      </c>
      <c r="AF7" s="77" t="s">
        <v>59</v>
      </c>
      <c r="AG7" s="77" t="s">
        <v>60</v>
      </c>
      <c r="AH7" s="77" t="s">
        <v>61</v>
      </c>
      <c r="AI7" s="77" t="s">
        <v>62</v>
      </c>
      <c r="AJ7" s="77" t="s">
        <v>63</v>
      </c>
      <c r="AK7" s="77" t="s">
        <v>64</v>
      </c>
      <c r="AL7" s="77" t="s">
        <v>65</v>
      </c>
      <c r="AM7" s="77" t="s">
        <v>66</v>
      </c>
      <c r="AN7" s="77" t="s">
        <v>30</v>
      </c>
      <c r="AO7" s="77" t="s">
        <v>67</v>
      </c>
      <c r="AP7" s="77" t="s">
        <v>68</v>
      </c>
      <c r="AQ7" s="77" t="s">
        <v>69</v>
      </c>
      <c r="AR7" s="77" t="s">
        <v>70</v>
      </c>
      <c r="AS7" s="77" t="s">
        <v>71</v>
      </c>
      <c r="AT7" s="77" t="s">
        <v>72</v>
      </c>
      <c r="AU7" s="77" t="s">
        <v>73</v>
      </c>
      <c r="AV7" s="77" t="s">
        <v>74</v>
      </c>
      <c r="AW7" s="77" t="s">
        <v>75</v>
      </c>
      <c r="AX7" s="77" t="s">
        <v>76</v>
      </c>
      <c r="AY7" s="77" t="s">
        <v>77</v>
      </c>
      <c r="AZ7" s="77" t="s">
        <v>78</v>
      </c>
    </row>
    <row r="8" s="109" customFormat="1" ht="24" customHeight="1" spans="1:52">
      <c r="A8" s="120" t="s">
        <v>79</v>
      </c>
      <c r="B8" s="120" t="s">
        <v>80</v>
      </c>
      <c r="C8" s="121">
        <v>2120201</v>
      </c>
      <c r="D8" s="84" t="s">
        <v>81</v>
      </c>
      <c r="E8" s="121"/>
      <c r="F8" s="122">
        <f>G8+J8+K8+L8+M8</f>
        <v>740973.43</v>
      </c>
      <c r="G8" s="122">
        <f>H8+I8</f>
        <v>740973.43</v>
      </c>
      <c r="H8" s="120">
        <f>H11-H19-H24</f>
        <v>740973.43</v>
      </c>
      <c r="I8" s="120"/>
      <c r="J8" s="120"/>
      <c r="K8" s="120"/>
      <c r="L8" s="120"/>
      <c r="M8" s="120"/>
      <c r="N8" s="120" t="s">
        <v>82</v>
      </c>
      <c r="O8" s="120" t="s">
        <v>80</v>
      </c>
      <c r="P8" s="121">
        <v>2120201</v>
      </c>
      <c r="Q8" s="84" t="s">
        <v>81</v>
      </c>
      <c r="R8" s="121"/>
      <c r="S8" s="133">
        <f t="shared" ref="S8:S47" si="0">T8+W8+X8+Y8+Z8</f>
        <v>740973.43</v>
      </c>
      <c r="T8" s="122">
        <f t="shared" ref="T8:T47" si="1">U8+V8</f>
        <v>740973.43</v>
      </c>
      <c r="U8" s="120">
        <f>U11-U19-U24</f>
        <v>740973.43</v>
      </c>
      <c r="V8" s="120"/>
      <c r="W8" s="120"/>
      <c r="X8" s="120"/>
      <c r="Y8" s="120"/>
      <c r="Z8" s="120"/>
      <c r="AA8" s="120" t="s">
        <v>83</v>
      </c>
      <c r="AB8" s="120" t="s">
        <v>80</v>
      </c>
      <c r="AC8" s="120">
        <v>2010350</v>
      </c>
      <c r="AD8" s="120" t="s">
        <v>81</v>
      </c>
      <c r="AE8" s="120"/>
      <c r="AF8" s="120">
        <f>AG8+AJ8+AK8+AL8+AM8</f>
        <v>573754.52</v>
      </c>
      <c r="AG8" s="120">
        <f>AH8+AI8</f>
        <v>573754.52</v>
      </c>
      <c r="AH8" s="120">
        <f>AH12-AH9-AH10+AH28+AH38</f>
        <v>573754.52</v>
      </c>
      <c r="AI8" s="120"/>
      <c r="AJ8" s="120"/>
      <c r="AK8" s="120"/>
      <c r="AL8" s="120"/>
      <c r="AM8" s="120"/>
      <c r="AN8" s="120"/>
      <c r="AO8" s="120" t="s">
        <v>80</v>
      </c>
      <c r="AP8" s="120"/>
      <c r="AQ8" s="120"/>
      <c r="AR8" s="120"/>
      <c r="AS8" s="122">
        <f>AT8+AW8+AX8+AY8+AZ8</f>
        <v>0</v>
      </c>
      <c r="AT8" s="120">
        <f>AU8+AV8</f>
        <v>0</v>
      </c>
      <c r="AU8" s="120"/>
      <c r="AV8" s="120"/>
      <c r="AW8" s="120"/>
      <c r="AX8" s="120"/>
      <c r="AY8" s="120"/>
      <c r="AZ8" s="120"/>
    </row>
    <row r="9" s="109" customFormat="1" ht="24" customHeight="1" spans="1:52">
      <c r="A9" s="120"/>
      <c r="B9" s="120"/>
      <c r="C9" s="121">
        <v>2080505</v>
      </c>
      <c r="D9" s="84" t="s">
        <v>81</v>
      </c>
      <c r="E9" s="121"/>
      <c r="F9" s="122">
        <f>G9+J9+K9+L9+M9</f>
        <v>94096.8</v>
      </c>
      <c r="G9" s="122">
        <f>H9+I9</f>
        <v>94096.8</v>
      </c>
      <c r="H9" s="120">
        <v>94096.8</v>
      </c>
      <c r="I9" s="120"/>
      <c r="J9" s="120"/>
      <c r="K9" s="120"/>
      <c r="L9" s="120"/>
      <c r="M9" s="120"/>
      <c r="N9" s="120"/>
      <c r="O9" s="120"/>
      <c r="P9" s="121">
        <v>2080505</v>
      </c>
      <c r="Q9" s="84" t="s">
        <v>81</v>
      </c>
      <c r="R9" s="121"/>
      <c r="S9" s="133">
        <f t="shared" si="0"/>
        <v>94096.8</v>
      </c>
      <c r="T9" s="122">
        <f t="shared" si="1"/>
        <v>94096.8</v>
      </c>
      <c r="U9" s="120">
        <v>94096.8</v>
      </c>
      <c r="V9" s="120"/>
      <c r="W9" s="120"/>
      <c r="X9" s="120"/>
      <c r="Y9" s="120"/>
      <c r="Z9" s="120"/>
      <c r="AA9" s="120"/>
      <c r="AB9" s="120"/>
      <c r="AC9" s="120">
        <v>2080505</v>
      </c>
      <c r="AD9" s="120" t="s">
        <v>81</v>
      </c>
      <c r="AE9" s="120"/>
      <c r="AF9" s="120">
        <f>AG9+AJ9+AK9+AL9+AM9</f>
        <v>78673.58</v>
      </c>
      <c r="AG9" s="120">
        <f>AH9+AI9</f>
        <v>78673.58</v>
      </c>
      <c r="AH9" s="120">
        <v>78673.58</v>
      </c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2"/>
      <c r="AT9" s="120"/>
      <c r="AU9" s="120"/>
      <c r="AV9" s="120"/>
      <c r="AW9" s="120"/>
      <c r="AX9" s="120"/>
      <c r="AY9" s="120"/>
      <c r="AZ9" s="120"/>
    </row>
    <row r="10" s="109" customFormat="1" ht="24" customHeight="1" spans="1:52">
      <c r="A10" s="120"/>
      <c r="B10" s="120"/>
      <c r="C10" s="121">
        <v>2120201</v>
      </c>
      <c r="D10" s="84" t="s">
        <v>81</v>
      </c>
      <c r="E10" s="121"/>
      <c r="F10" s="122">
        <f>G10+J10+K10+L10+M10</f>
        <v>63072</v>
      </c>
      <c r="G10" s="122">
        <f>H10+I10</f>
        <v>63072</v>
      </c>
      <c r="H10" s="120">
        <v>63072</v>
      </c>
      <c r="I10" s="120"/>
      <c r="J10" s="120"/>
      <c r="K10" s="120"/>
      <c r="L10" s="120"/>
      <c r="M10" s="120"/>
      <c r="N10" s="120"/>
      <c r="O10" s="120"/>
      <c r="P10" s="121">
        <v>2120201</v>
      </c>
      <c r="Q10" s="84" t="s">
        <v>81</v>
      </c>
      <c r="R10" s="121"/>
      <c r="S10" s="133">
        <f t="shared" si="0"/>
        <v>63072</v>
      </c>
      <c r="T10" s="122">
        <f t="shared" si="1"/>
        <v>63072</v>
      </c>
      <c r="U10" s="120">
        <v>63072</v>
      </c>
      <c r="V10" s="120"/>
      <c r="W10" s="120"/>
      <c r="X10" s="120"/>
      <c r="Y10" s="120"/>
      <c r="Z10" s="120"/>
      <c r="AA10" s="120"/>
      <c r="AB10" s="120"/>
      <c r="AC10" s="120">
        <v>2120201</v>
      </c>
      <c r="AD10" s="120" t="s">
        <v>81</v>
      </c>
      <c r="AE10" s="120"/>
      <c r="AF10" s="120">
        <f>AG10+AJ10+AK10+AL10+AM10</f>
        <v>49948.72</v>
      </c>
      <c r="AG10" s="120">
        <f>AH10+AI10</f>
        <v>49948.72</v>
      </c>
      <c r="AH10" s="120">
        <v>49948.72</v>
      </c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2"/>
      <c r="AT10" s="120"/>
      <c r="AU10" s="120"/>
      <c r="AV10" s="120"/>
      <c r="AW10" s="120"/>
      <c r="AX10" s="120"/>
      <c r="AY10" s="120"/>
      <c r="AZ10" s="120"/>
    </row>
    <row r="11" s="109" customFormat="1" ht="61.5" customHeight="1" spans="1:52">
      <c r="A11" s="122"/>
      <c r="B11" s="123" t="s">
        <v>84</v>
      </c>
      <c r="C11" s="124"/>
      <c r="D11" s="124"/>
      <c r="E11" s="124"/>
      <c r="F11" s="80">
        <f t="shared" ref="F11:F47" si="2">G11+J11+K11+L11+M11</f>
        <v>898142.23</v>
      </c>
      <c r="G11" s="80">
        <f t="shared" ref="G11:G47" si="3">H11+I11</f>
        <v>898142.23</v>
      </c>
      <c r="H11" s="80">
        <f>H12+H28+H33</f>
        <v>898142.23</v>
      </c>
      <c r="I11" s="122"/>
      <c r="J11" s="122"/>
      <c r="K11" s="122"/>
      <c r="L11" s="122"/>
      <c r="M11" s="122"/>
      <c r="N11" s="122"/>
      <c r="O11" s="123" t="s">
        <v>84</v>
      </c>
      <c r="P11" s="124"/>
      <c r="Q11" s="124"/>
      <c r="R11" s="124"/>
      <c r="S11" s="80">
        <f t="shared" si="0"/>
        <v>898142.23</v>
      </c>
      <c r="T11" s="80">
        <f t="shared" si="1"/>
        <v>898142.23</v>
      </c>
      <c r="U11" s="80">
        <f>U12+U28+U33</f>
        <v>898142.23</v>
      </c>
      <c r="V11" s="122"/>
      <c r="W11" s="122"/>
      <c r="X11" s="122"/>
      <c r="Y11" s="122"/>
      <c r="Z11" s="122"/>
      <c r="AA11" s="122"/>
      <c r="AB11" s="123" t="s">
        <v>84</v>
      </c>
      <c r="AC11" s="122"/>
      <c r="AD11" s="122"/>
      <c r="AE11" s="122"/>
      <c r="AF11" s="120">
        <f>AG11+AJ11+AK11+AL11+AM11</f>
        <v>702376.82</v>
      </c>
      <c r="AG11" s="120">
        <f>AH11+AI11</f>
        <v>702376.82</v>
      </c>
      <c r="AH11" s="122">
        <f>AH12+AH28+AH33</f>
        <v>702376.82</v>
      </c>
      <c r="AI11" s="122"/>
      <c r="AJ11" s="122"/>
      <c r="AK11" s="122"/>
      <c r="AL11" s="122"/>
      <c r="AM11" s="122"/>
      <c r="AN11" s="122"/>
      <c r="AO11" s="123" t="s">
        <v>84</v>
      </c>
      <c r="AP11" s="122"/>
      <c r="AQ11" s="122"/>
      <c r="AR11" s="122"/>
      <c r="AS11" s="122">
        <f t="shared" ref="AS11:AS25" si="4">AT11+AW11+AX11+AY11+AZ11</f>
        <v>0</v>
      </c>
      <c r="AT11" s="120">
        <f t="shared" ref="AT11:AT25" si="5">AU11+AV11</f>
        <v>0</v>
      </c>
      <c r="AU11" s="122"/>
      <c r="AV11" s="122"/>
      <c r="AW11" s="122"/>
      <c r="AX11" s="122"/>
      <c r="AY11" s="122"/>
      <c r="AZ11" s="122"/>
    </row>
    <row r="12" s="110" customFormat="1" ht="61.5" customHeight="1" spans="1:52">
      <c r="A12" s="125"/>
      <c r="B12" s="126" t="s">
        <v>85</v>
      </c>
      <c r="C12" s="84"/>
      <c r="D12" s="84"/>
      <c r="E12" s="84"/>
      <c r="F12" s="80">
        <f t="shared" si="2"/>
        <v>873842.23</v>
      </c>
      <c r="G12" s="80">
        <f t="shared" si="3"/>
        <v>873842.23</v>
      </c>
      <c r="H12" s="82">
        <f>SUM(H13:H27)</f>
        <v>873842.23</v>
      </c>
      <c r="I12" s="125"/>
      <c r="J12" s="125"/>
      <c r="K12" s="125"/>
      <c r="L12" s="125"/>
      <c r="M12" s="125"/>
      <c r="N12" s="125"/>
      <c r="O12" s="126" t="s">
        <v>85</v>
      </c>
      <c r="P12" s="84"/>
      <c r="Q12" s="84"/>
      <c r="R12" s="84"/>
      <c r="S12" s="80">
        <f t="shared" si="0"/>
        <v>873842.23</v>
      </c>
      <c r="T12" s="80">
        <f t="shared" si="1"/>
        <v>873842.23</v>
      </c>
      <c r="U12" s="82">
        <f>SUM(U13:U27)</f>
        <v>873842.23</v>
      </c>
      <c r="V12" s="125"/>
      <c r="W12" s="125"/>
      <c r="X12" s="125"/>
      <c r="Y12" s="125"/>
      <c r="Z12" s="125"/>
      <c r="AA12" s="125"/>
      <c r="AB12" s="126" t="s">
        <v>85</v>
      </c>
      <c r="AC12" s="102"/>
      <c r="AD12" s="102"/>
      <c r="AE12" s="102"/>
      <c r="AF12" s="120">
        <v>702376.82</v>
      </c>
      <c r="AG12" s="120">
        <v>702376.82</v>
      </c>
      <c r="AH12" s="103">
        <f>AH13+AH14+AH15+AH16+AH17+AH18+AH19+AH20+AH21+AH22+AH23+AH24+AH25+AH26+AH27</f>
        <v>639416.82</v>
      </c>
      <c r="AI12" s="125"/>
      <c r="AJ12" s="125"/>
      <c r="AK12" s="125"/>
      <c r="AL12" s="125"/>
      <c r="AM12" s="125"/>
      <c r="AN12" s="125"/>
      <c r="AO12" s="126" t="s">
        <v>85</v>
      </c>
      <c r="AP12" s="125"/>
      <c r="AQ12" s="125"/>
      <c r="AR12" s="125"/>
      <c r="AS12" s="122">
        <f t="shared" si="4"/>
        <v>0</v>
      </c>
      <c r="AT12" s="120">
        <f t="shared" si="5"/>
        <v>0</v>
      </c>
      <c r="AU12" s="125"/>
      <c r="AV12" s="125"/>
      <c r="AW12" s="125"/>
      <c r="AX12" s="125"/>
      <c r="AY12" s="125"/>
      <c r="AZ12" s="125"/>
    </row>
    <row r="13" s="110" customFormat="1" ht="61.5" customHeight="1" spans="1:52">
      <c r="A13" s="125"/>
      <c r="B13" s="126" t="s">
        <v>86</v>
      </c>
      <c r="C13" s="84">
        <v>2120201</v>
      </c>
      <c r="D13" s="84" t="s">
        <v>81</v>
      </c>
      <c r="E13" s="84" t="s">
        <v>87</v>
      </c>
      <c r="F13" s="80">
        <f t="shared" si="2"/>
        <v>259392</v>
      </c>
      <c r="G13" s="80">
        <f t="shared" si="3"/>
        <v>259392</v>
      </c>
      <c r="H13" s="82">
        <v>259392</v>
      </c>
      <c r="I13" s="125"/>
      <c r="J13" s="125"/>
      <c r="K13" s="125"/>
      <c r="L13" s="125"/>
      <c r="M13" s="125"/>
      <c r="N13" s="125"/>
      <c r="O13" s="126" t="s">
        <v>86</v>
      </c>
      <c r="P13" s="84">
        <v>2120201</v>
      </c>
      <c r="Q13" s="84" t="s">
        <v>81</v>
      </c>
      <c r="R13" s="84" t="s">
        <v>87</v>
      </c>
      <c r="S13" s="80">
        <f t="shared" si="0"/>
        <v>259392</v>
      </c>
      <c r="T13" s="80">
        <f t="shared" si="1"/>
        <v>259392</v>
      </c>
      <c r="U13" s="82">
        <v>259392</v>
      </c>
      <c r="V13" s="125"/>
      <c r="W13" s="125"/>
      <c r="X13" s="125"/>
      <c r="Y13" s="125"/>
      <c r="Z13" s="125"/>
      <c r="AA13" s="125"/>
      <c r="AB13" s="126" t="s">
        <v>86</v>
      </c>
      <c r="AC13" s="84">
        <v>2010350</v>
      </c>
      <c r="AD13" s="84" t="s">
        <v>81</v>
      </c>
      <c r="AE13" s="84" t="s">
        <v>88</v>
      </c>
      <c r="AF13" s="120">
        <v>177928</v>
      </c>
      <c r="AG13" s="120">
        <v>177928</v>
      </c>
      <c r="AH13" s="101">
        <v>177928</v>
      </c>
      <c r="AI13" s="125"/>
      <c r="AJ13" s="125"/>
      <c r="AK13" s="125"/>
      <c r="AL13" s="125"/>
      <c r="AM13" s="125"/>
      <c r="AN13" s="125"/>
      <c r="AO13" s="126" t="s">
        <v>86</v>
      </c>
      <c r="AP13" s="125"/>
      <c r="AQ13" s="125"/>
      <c r="AR13" s="125"/>
      <c r="AS13" s="122">
        <f t="shared" si="4"/>
        <v>0</v>
      </c>
      <c r="AT13" s="120">
        <f t="shared" si="5"/>
        <v>0</v>
      </c>
      <c r="AU13" s="125"/>
      <c r="AV13" s="125"/>
      <c r="AW13" s="125"/>
      <c r="AX13" s="125"/>
      <c r="AY13" s="125"/>
      <c r="AZ13" s="125"/>
    </row>
    <row r="14" s="110" customFormat="1" ht="61.5" customHeight="1" spans="1:52">
      <c r="A14" s="125"/>
      <c r="B14" s="126" t="s">
        <v>89</v>
      </c>
      <c r="C14" s="84">
        <v>2120201</v>
      </c>
      <c r="D14" s="84" t="s">
        <v>81</v>
      </c>
      <c r="E14" s="84" t="s">
        <v>90</v>
      </c>
      <c r="F14" s="80">
        <f t="shared" si="2"/>
        <v>8000</v>
      </c>
      <c r="G14" s="80">
        <f t="shared" si="3"/>
        <v>8000</v>
      </c>
      <c r="H14" s="82">
        <v>8000</v>
      </c>
      <c r="I14" s="125"/>
      <c r="J14" s="125"/>
      <c r="K14" s="125"/>
      <c r="L14" s="125"/>
      <c r="M14" s="125"/>
      <c r="N14" s="125"/>
      <c r="O14" s="126" t="s">
        <v>89</v>
      </c>
      <c r="P14" s="84">
        <v>2120201</v>
      </c>
      <c r="Q14" s="84" t="s">
        <v>81</v>
      </c>
      <c r="R14" s="84" t="s">
        <v>90</v>
      </c>
      <c r="S14" s="80">
        <f t="shared" si="0"/>
        <v>8000</v>
      </c>
      <c r="T14" s="80">
        <f t="shared" si="1"/>
        <v>8000</v>
      </c>
      <c r="U14" s="82">
        <v>8000</v>
      </c>
      <c r="V14" s="125"/>
      <c r="W14" s="125"/>
      <c r="X14" s="125"/>
      <c r="Y14" s="125"/>
      <c r="Z14" s="125"/>
      <c r="AA14" s="125"/>
      <c r="AB14" s="126" t="s">
        <v>89</v>
      </c>
      <c r="AC14" s="84">
        <v>2010350</v>
      </c>
      <c r="AD14" s="84" t="s">
        <v>81</v>
      </c>
      <c r="AE14" s="84" t="s">
        <v>88</v>
      </c>
      <c r="AF14" s="120">
        <v>8000</v>
      </c>
      <c r="AG14" s="120">
        <v>8000</v>
      </c>
      <c r="AH14" s="101">
        <v>8000</v>
      </c>
      <c r="AI14" s="125"/>
      <c r="AJ14" s="125"/>
      <c r="AK14" s="125"/>
      <c r="AL14" s="125"/>
      <c r="AM14" s="125"/>
      <c r="AN14" s="125"/>
      <c r="AO14" s="126" t="s">
        <v>89</v>
      </c>
      <c r="AP14" s="125"/>
      <c r="AQ14" s="125"/>
      <c r="AR14" s="125"/>
      <c r="AS14" s="122">
        <f t="shared" si="4"/>
        <v>0</v>
      </c>
      <c r="AT14" s="120">
        <f t="shared" si="5"/>
        <v>0</v>
      </c>
      <c r="AU14" s="125"/>
      <c r="AV14" s="125"/>
      <c r="AW14" s="125"/>
      <c r="AX14" s="125"/>
      <c r="AY14" s="125"/>
      <c r="AZ14" s="125"/>
    </row>
    <row r="15" s="110" customFormat="1" ht="61.5" customHeight="1" spans="1:52">
      <c r="A15" s="125"/>
      <c r="B15" s="126" t="s">
        <v>91</v>
      </c>
      <c r="C15" s="84">
        <v>2120201</v>
      </c>
      <c r="D15" s="84" t="s">
        <v>81</v>
      </c>
      <c r="E15" s="84" t="s">
        <v>87</v>
      </c>
      <c r="F15" s="80">
        <f t="shared" si="2"/>
        <v>61616</v>
      </c>
      <c r="G15" s="80">
        <f t="shared" si="3"/>
        <v>61616</v>
      </c>
      <c r="H15" s="82">
        <v>61616</v>
      </c>
      <c r="I15" s="125"/>
      <c r="J15" s="125"/>
      <c r="K15" s="125"/>
      <c r="L15" s="125"/>
      <c r="M15" s="125"/>
      <c r="N15" s="125"/>
      <c r="O15" s="126" t="s">
        <v>91</v>
      </c>
      <c r="P15" s="84">
        <v>2120201</v>
      </c>
      <c r="Q15" s="84" t="s">
        <v>81</v>
      </c>
      <c r="R15" s="84" t="s">
        <v>87</v>
      </c>
      <c r="S15" s="80">
        <f t="shared" si="0"/>
        <v>61616</v>
      </c>
      <c r="T15" s="80">
        <f t="shared" si="1"/>
        <v>61616</v>
      </c>
      <c r="U15" s="82">
        <v>61616</v>
      </c>
      <c r="V15" s="125"/>
      <c r="W15" s="125"/>
      <c r="X15" s="125"/>
      <c r="Y15" s="125"/>
      <c r="Z15" s="125"/>
      <c r="AA15" s="125"/>
      <c r="AB15" s="126" t="s">
        <v>91</v>
      </c>
      <c r="AC15" s="84">
        <v>2010350</v>
      </c>
      <c r="AD15" s="84" t="s">
        <v>81</v>
      </c>
      <c r="AE15" s="84" t="s">
        <v>90</v>
      </c>
      <c r="AF15" s="120">
        <f>AG15</f>
        <v>57280</v>
      </c>
      <c r="AG15" s="120">
        <f>AH15</f>
        <v>57280</v>
      </c>
      <c r="AH15" s="101">
        <v>57280</v>
      </c>
      <c r="AI15" s="125"/>
      <c r="AJ15" s="125"/>
      <c r="AK15" s="125"/>
      <c r="AL15" s="125"/>
      <c r="AM15" s="125"/>
      <c r="AN15" s="125"/>
      <c r="AO15" s="126" t="s">
        <v>91</v>
      </c>
      <c r="AP15" s="125"/>
      <c r="AQ15" s="125"/>
      <c r="AR15" s="125"/>
      <c r="AS15" s="122">
        <f t="shared" si="4"/>
        <v>0</v>
      </c>
      <c r="AT15" s="120">
        <f t="shared" si="5"/>
        <v>0</v>
      </c>
      <c r="AU15" s="125"/>
      <c r="AV15" s="125"/>
      <c r="AW15" s="125"/>
      <c r="AX15" s="125"/>
      <c r="AY15" s="125"/>
      <c r="AZ15" s="125"/>
    </row>
    <row r="16" s="110" customFormat="1" ht="61.5" customHeight="1" spans="1:52">
      <c r="A16" s="125"/>
      <c r="B16" s="126" t="s">
        <v>92</v>
      </c>
      <c r="C16" s="84"/>
      <c r="D16" s="84"/>
      <c r="E16" s="84"/>
      <c r="F16" s="80">
        <f t="shared" si="2"/>
        <v>0</v>
      </c>
      <c r="G16" s="80">
        <f t="shared" si="3"/>
        <v>0</v>
      </c>
      <c r="H16" s="82"/>
      <c r="I16" s="125"/>
      <c r="J16" s="125"/>
      <c r="K16" s="125"/>
      <c r="L16" s="125"/>
      <c r="M16" s="125"/>
      <c r="N16" s="125"/>
      <c r="O16" s="126" t="s">
        <v>92</v>
      </c>
      <c r="P16" s="84"/>
      <c r="Q16" s="84"/>
      <c r="R16" s="84"/>
      <c r="S16" s="80">
        <f t="shared" si="0"/>
        <v>0</v>
      </c>
      <c r="T16" s="80">
        <f t="shared" si="1"/>
        <v>0</v>
      </c>
      <c r="U16" s="82"/>
      <c r="V16" s="125"/>
      <c r="W16" s="125"/>
      <c r="X16" s="125"/>
      <c r="Y16" s="125"/>
      <c r="Z16" s="125"/>
      <c r="AA16" s="125"/>
      <c r="AB16" s="126" t="s">
        <v>92</v>
      </c>
      <c r="AC16" s="84"/>
      <c r="AD16" s="84"/>
      <c r="AE16" s="84"/>
      <c r="AF16" s="120"/>
      <c r="AG16" s="120"/>
      <c r="AH16" s="101"/>
      <c r="AI16" s="125"/>
      <c r="AJ16" s="125"/>
      <c r="AK16" s="125"/>
      <c r="AL16" s="125"/>
      <c r="AM16" s="125"/>
      <c r="AN16" s="125"/>
      <c r="AO16" s="126" t="s">
        <v>92</v>
      </c>
      <c r="AP16" s="125"/>
      <c r="AQ16" s="125"/>
      <c r="AR16" s="125"/>
      <c r="AS16" s="122">
        <f t="shared" si="4"/>
        <v>0</v>
      </c>
      <c r="AT16" s="120">
        <f t="shared" si="5"/>
        <v>0</v>
      </c>
      <c r="AU16" s="125"/>
      <c r="AV16" s="125"/>
      <c r="AW16" s="125"/>
      <c r="AX16" s="125"/>
      <c r="AY16" s="125"/>
      <c r="AZ16" s="125"/>
    </row>
    <row r="17" s="110" customFormat="1" ht="61.5" customHeight="1" spans="1:52">
      <c r="A17" s="125"/>
      <c r="B17" s="126" t="s">
        <v>93</v>
      </c>
      <c r="C17" s="84"/>
      <c r="D17" s="84"/>
      <c r="E17" s="84"/>
      <c r="F17" s="80">
        <f t="shared" si="2"/>
        <v>0</v>
      </c>
      <c r="G17" s="80">
        <f t="shared" si="3"/>
        <v>0</v>
      </c>
      <c r="H17" s="82"/>
      <c r="I17" s="125"/>
      <c r="J17" s="125"/>
      <c r="K17" s="125"/>
      <c r="L17" s="125"/>
      <c r="M17" s="125"/>
      <c r="N17" s="125"/>
      <c r="O17" s="126" t="s">
        <v>93</v>
      </c>
      <c r="P17" s="84"/>
      <c r="Q17" s="84"/>
      <c r="R17" s="84"/>
      <c r="S17" s="80">
        <f t="shared" si="0"/>
        <v>0</v>
      </c>
      <c r="T17" s="80">
        <f t="shared" si="1"/>
        <v>0</v>
      </c>
      <c r="U17" s="82"/>
      <c r="V17" s="125"/>
      <c r="W17" s="125"/>
      <c r="X17" s="125"/>
      <c r="Y17" s="125"/>
      <c r="Z17" s="125"/>
      <c r="AA17" s="125"/>
      <c r="AB17" s="126" t="s">
        <v>93</v>
      </c>
      <c r="AC17" s="84"/>
      <c r="AD17" s="84"/>
      <c r="AE17" s="84"/>
      <c r="AF17" s="120"/>
      <c r="AG17" s="120"/>
      <c r="AH17" s="101"/>
      <c r="AI17" s="125"/>
      <c r="AJ17" s="125"/>
      <c r="AK17" s="125"/>
      <c r="AL17" s="125"/>
      <c r="AM17" s="125"/>
      <c r="AN17" s="125"/>
      <c r="AO17" s="126" t="s">
        <v>93</v>
      </c>
      <c r="AP17" s="125"/>
      <c r="AQ17" s="125"/>
      <c r="AR17" s="125"/>
      <c r="AS17" s="122">
        <f t="shared" si="4"/>
        <v>0</v>
      </c>
      <c r="AT17" s="120">
        <f t="shared" si="5"/>
        <v>0</v>
      </c>
      <c r="AU17" s="125"/>
      <c r="AV17" s="125"/>
      <c r="AW17" s="125"/>
      <c r="AX17" s="125"/>
      <c r="AY17" s="125"/>
      <c r="AZ17" s="125"/>
    </row>
    <row r="18" s="110" customFormat="1" ht="61.5" customHeight="1" spans="1:52">
      <c r="A18" s="125"/>
      <c r="B18" s="126" t="s">
        <v>94</v>
      </c>
      <c r="C18" s="84">
        <v>2120201</v>
      </c>
      <c r="D18" s="84" t="s">
        <v>81</v>
      </c>
      <c r="E18" s="84" t="s">
        <v>87</v>
      </c>
      <c r="F18" s="80">
        <f t="shared" si="2"/>
        <v>161280</v>
      </c>
      <c r="G18" s="80">
        <f t="shared" si="3"/>
        <v>161280</v>
      </c>
      <c r="H18" s="82">
        <v>161280</v>
      </c>
      <c r="I18" s="125"/>
      <c r="J18" s="125"/>
      <c r="K18" s="125"/>
      <c r="L18" s="125"/>
      <c r="M18" s="125"/>
      <c r="N18" s="125"/>
      <c r="O18" s="126" t="s">
        <v>94</v>
      </c>
      <c r="P18" s="84">
        <v>2120201</v>
      </c>
      <c r="Q18" s="84" t="s">
        <v>81</v>
      </c>
      <c r="R18" s="84" t="s">
        <v>87</v>
      </c>
      <c r="S18" s="80">
        <f t="shared" si="0"/>
        <v>161280</v>
      </c>
      <c r="T18" s="80">
        <f t="shared" si="1"/>
        <v>161280</v>
      </c>
      <c r="U18" s="82">
        <v>161280</v>
      </c>
      <c r="V18" s="125"/>
      <c r="W18" s="125"/>
      <c r="X18" s="125"/>
      <c r="Y18" s="125"/>
      <c r="Z18" s="125"/>
      <c r="AA18" s="125"/>
      <c r="AB18" s="126" t="s">
        <v>94</v>
      </c>
      <c r="AC18" s="84"/>
      <c r="AD18" s="84"/>
      <c r="AE18" s="84"/>
      <c r="AF18" s="120">
        <f>AG18</f>
        <v>111800</v>
      </c>
      <c r="AG18" s="120">
        <f>AH18</f>
        <v>111800</v>
      </c>
      <c r="AH18" s="101">
        <v>111800</v>
      </c>
      <c r="AI18" s="125"/>
      <c r="AJ18" s="125"/>
      <c r="AK18" s="125"/>
      <c r="AL18" s="125"/>
      <c r="AM18" s="125"/>
      <c r="AN18" s="125"/>
      <c r="AO18" s="126" t="s">
        <v>94</v>
      </c>
      <c r="AP18" s="125"/>
      <c r="AQ18" s="125"/>
      <c r="AR18" s="125"/>
      <c r="AS18" s="122">
        <f t="shared" si="4"/>
        <v>0</v>
      </c>
      <c r="AT18" s="120">
        <f t="shared" si="5"/>
        <v>0</v>
      </c>
      <c r="AU18" s="125"/>
      <c r="AV18" s="125"/>
      <c r="AW18" s="125"/>
      <c r="AX18" s="125"/>
      <c r="AY18" s="125"/>
      <c r="AZ18" s="125"/>
    </row>
    <row r="19" s="110" customFormat="1" ht="61.5" customHeight="1" spans="1:52">
      <c r="A19" s="125"/>
      <c r="B19" s="127" t="s">
        <v>95</v>
      </c>
      <c r="C19" s="84">
        <v>2080505</v>
      </c>
      <c r="D19" s="84" t="s">
        <v>81</v>
      </c>
      <c r="E19" s="84" t="s">
        <v>88</v>
      </c>
      <c r="F19" s="80">
        <f t="shared" si="2"/>
        <v>94096.8</v>
      </c>
      <c r="G19" s="80">
        <f t="shared" si="3"/>
        <v>94096.8</v>
      </c>
      <c r="H19" s="82">
        <v>94096.8</v>
      </c>
      <c r="I19" s="125"/>
      <c r="J19" s="125"/>
      <c r="K19" s="125"/>
      <c r="L19" s="125"/>
      <c r="M19" s="125"/>
      <c r="N19" s="125"/>
      <c r="O19" s="127" t="s">
        <v>95</v>
      </c>
      <c r="P19" s="84">
        <v>2080505</v>
      </c>
      <c r="Q19" s="84" t="s">
        <v>81</v>
      </c>
      <c r="R19" s="84" t="s">
        <v>88</v>
      </c>
      <c r="S19" s="80">
        <f t="shared" si="0"/>
        <v>94096.8</v>
      </c>
      <c r="T19" s="80">
        <f t="shared" si="1"/>
        <v>94096.8</v>
      </c>
      <c r="U19" s="82">
        <v>94096.8</v>
      </c>
      <c r="V19" s="125"/>
      <c r="W19" s="125"/>
      <c r="X19" s="125"/>
      <c r="Y19" s="125"/>
      <c r="Z19" s="125"/>
      <c r="AA19" s="125"/>
      <c r="AB19" s="127" t="s">
        <v>95</v>
      </c>
      <c r="AC19" s="84">
        <v>2080505</v>
      </c>
      <c r="AD19" s="84" t="s">
        <v>81</v>
      </c>
      <c r="AE19" s="84" t="s">
        <v>88</v>
      </c>
      <c r="AF19" s="120">
        <v>78673.58</v>
      </c>
      <c r="AG19" s="120">
        <v>78673.58</v>
      </c>
      <c r="AH19" s="101">
        <v>78673.58</v>
      </c>
      <c r="AI19" s="125"/>
      <c r="AJ19" s="125"/>
      <c r="AK19" s="125"/>
      <c r="AL19" s="125"/>
      <c r="AM19" s="125"/>
      <c r="AN19" s="125"/>
      <c r="AO19" s="127" t="s">
        <v>95</v>
      </c>
      <c r="AP19" s="125"/>
      <c r="AQ19" s="125"/>
      <c r="AR19" s="125"/>
      <c r="AS19" s="122">
        <f t="shared" si="4"/>
        <v>0</v>
      </c>
      <c r="AT19" s="120">
        <f t="shared" si="5"/>
        <v>0</v>
      </c>
      <c r="AU19" s="125"/>
      <c r="AV19" s="125"/>
      <c r="AW19" s="125"/>
      <c r="AX19" s="125"/>
      <c r="AY19" s="125"/>
      <c r="AZ19" s="125"/>
    </row>
    <row r="20" s="110" customFormat="1" ht="61.5" customHeight="1" spans="1:52">
      <c r="A20" s="125"/>
      <c r="B20" s="127" t="s">
        <v>96</v>
      </c>
      <c r="C20" s="84"/>
      <c r="D20" s="84"/>
      <c r="E20" s="84"/>
      <c r="F20" s="80">
        <f t="shared" si="2"/>
        <v>0</v>
      </c>
      <c r="G20" s="80">
        <f t="shared" si="3"/>
        <v>0</v>
      </c>
      <c r="H20" s="82"/>
      <c r="I20" s="125"/>
      <c r="J20" s="125"/>
      <c r="K20" s="125"/>
      <c r="L20" s="125"/>
      <c r="M20" s="125"/>
      <c r="N20" s="125"/>
      <c r="O20" s="127" t="s">
        <v>96</v>
      </c>
      <c r="P20" s="84"/>
      <c r="Q20" s="84"/>
      <c r="R20" s="84"/>
      <c r="S20" s="80">
        <f t="shared" si="0"/>
        <v>0</v>
      </c>
      <c r="T20" s="80">
        <f t="shared" si="1"/>
        <v>0</v>
      </c>
      <c r="U20" s="82"/>
      <c r="V20" s="125"/>
      <c r="W20" s="125"/>
      <c r="X20" s="125"/>
      <c r="Y20" s="125"/>
      <c r="Z20" s="125"/>
      <c r="AA20" s="125"/>
      <c r="AB20" s="127" t="s">
        <v>96</v>
      </c>
      <c r="AC20" s="84"/>
      <c r="AD20" s="84"/>
      <c r="AE20" s="84"/>
      <c r="AF20" s="120"/>
      <c r="AG20" s="120"/>
      <c r="AH20" s="101"/>
      <c r="AI20" s="125"/>
      <c r="AJ20" s="125"/>
      <c r="AK20" s="125"/>
      <c r="AL20" s="125"/>
      <c r="AM20" s="125"/>
      <c r="AN20" s="125"/>
      <c r="AO20" s="127" t="s">
        <v>96</v>
      </c>
      <c r="AP20" s="125"/>
      <c r="AQ20" s="125"/>
      <c r="AR20" s="125"/>
      <c r="AS20" s="122">
        <f t="shared" si="4"/>
        <v>0</v>
      </c>
      <c r="AT20" s="120">
        <f t="shared" si="5"/>
        <v>0</v>
      </c>
      <c r="AU20" s="125"/>
      <c r="AV20" s="125"/>
      <c r="AW20" s="125"/>
      <c r="AX20" s="125"/>
      <c r="AY20" s="125"/>
      <c r="AZ20" s="125"/>
    </row>
    <row r="21" s="110" customFormat="1" ht="61.5" customHeight="1" spans="1:52">
      <c r="A21" s="125"/>
      <c r="B21" s="127" t="s">
        <v>97</v>
      </c>
      <c r="C21" s="84">
        <v>2120201</v>
      </c>
      <c r="D21" s="84" t="s">
        <v>81</v>
      </c>
      <c r="E21" s="84" t="s">
        <v>98</v>
      </c>
      <c r="F21" s="80">
        <f t="shared" si="2"/>
        <v>37704.51</v>
      </c>
      <c r="G21" s="80">
        <f t="shared" si="3"/>
        <v>37704.51</v>
      </c>
      <c r="H21" s="82">
        <v>37704.51</v>
      </c>
      <c r="I21" s="125"/>
      <c r="J21" s="125"/>
      <c r="K21" s="125"/>
      <c r="L21" s="125"/>
      <c r="M21" s="125"/>
      <c r="N21" s="125"/>
      <c r="O21" s="127" t="s">
        <v>97</v>
      </c>
      <c r="P21" s="84">
        <v>2120201</v>
      </c>
      <c r="Q21" s="84" t="s">
        <v>81</v>
      </c>
      <c r="R21" s="84" t="s">
        <v>98</v>
      </c>
      <c r="S21" s="80">
        <f t="shared" si="0"/>
        <v>37704.51</v>
      </c>
      <c r="T21" s="80">
        <f t="shared" si="1"/>
        <v>37704.51</v>
      </c>
      <c r="U21" s="82">
        <v>37704.51</v>
      </c>
      <c r="V21" s="125"/>
      <c r="W21" s="125"/>
      <c r="X21" s="125"/>
      <c r="Y21" s="125"/>
      <c r="Z21" s="125"/>
      <c r="AA21" s="125"/>
      <c r="AB21" s="127" t="s">
        <v>97</v>
      </c>
      <c r="AC21" s="84">
        <v>2010350</v>
      </c>
      <c r="AD21" s="84" t="s">
        <v>81</v>
      </c>
      <c r="AE21" s="84" t="s">
        <v>88</v>
      </c>
      <c r="AF21" s="120">
        <v>26208.87</v>
      </c>
      <c r="AG21" s="120">
        <v>26208.87</v>
      </c>
      <c r="AH21" s="101">
        <v>26208.87</v>
      </c>
      <c r="AI21" s="125"/>
      <c r="AJ21" s="125"/>
      <c r="AK21" s="125"/>
      <c r="AL21" s="125"/>
      <c r="AM21" s="125"/>
      <c r="AN21" s="125"/>
      <c r="AO21" s="127" t="s">
        <v>97</v>
      </c>
      <c r="AP21" s="101"/>
      <c r="AQ21" s="125"/>
      <c r="AR21" s="125"/>
      <c r="AS21" s="122">
        <f t="shared" si="4"/>
        <v>0</v>
      </c>
      <c r="AT21" s="120">
        <f t="shared" si="5"/>
        <v>0</v>
      </c>
      <c r="AU21" s="125"/>
      <c r="AV21" s="125"/>
      <c r="AW21" s="125"/>
      <c r="AX21" s="125"/>
      <c r="AY21" s="125"/>
      <c r="AZ21" s="125"/>
    </row>
    <row r="22" s="110" customFormat="1" ht="61.5" customHeight="1" spans="1:52">
      <c r="A22" s="125"/>
      <c r="B22" s="127" t="s">
        <v>99</v>
      </c>
      <c r="C22" s="84"/>
      <c r="D22" s="84"/>
      <c r="E22" s="84"/>
      <c r="F22" s="80">
        <f t="shared" si="2"/>
        <v>0</v>
      </c>
      <c r="G22" s="80">
        <f t="shared" si="3"/>
        <v>0</v>
      </c>
      <c r="H22" s="82"/>
      <c r="I22" s="125"/>
      <c r="J22" s="125"/>
      <c r="K22" s="125"/>
      <c r="L22" s="125"/>
      <c r="M22" s="125"/>
      <c r="N22" s="125"/>
      <c r="O22" s="127" t="s">
        <v>99</v>
      </c>
      <c r="P22" s="84"/>
      <c r="Q22" s="84"/>
      <c r="R22" s="84"/>
      <c r="S22" s="80">
        <f t="shared" si="0"/>
        <v>0</v>
      </c>
      <c r="T22" s="80">
        <f t="shared" si="1"/>
        <v>0</v>
      </c>
      <c r="U22" s="82"/>
      <c r="V22" s="125"/>
      <c r="W22" s="125"/>
      <c r="X22" s="125"/>
      <c r="Y22" s="125"/>
      <c r="Z22" s="125"/>
      <c r="AA22" s="125"/>
      <c r="AB22" s="127" t="s">
        <v>99</v>
      </c>
      <c r="AC22" s="84"/>
      <c r="AD22" s="84"/>
      <c r="AE22" s="84"/>
      <c r="AF22" s="120"/>
      <c r="AG22" s="120"/>
      <c r="AH22" s="101"/>
      <c r="AI22" s="125"/>
      <c r="AJ22" s="125"/>
      <c r="AK22" s="125"/>
      <c r="AL22" s="125"/>
      <c r="AM22" s="125"/>
      <c r="AN22" s="125"/>
      <c r="AO22" s="127" t="s">
        <v>99</v>
      </c>
      <c r="AP22" s="125"/>
      <c r="AQ22" s="101"/>
      <c r="AR22" s="125"/>
      <c r="AS22" s="122">
        <f t="shared" si="4"/>
        <v>0</v>
      </c>
      <c r="AT22" s="120">
        <f t="shared" si="5"/>
        <v>0</v>
      </c>
      <c r="AU22" s="125"/>
      <c r="AV22" s="125"/>
      <c r="AW22" s="125"/>
      <c r="AX22" s="125"/>
      <c r="AY22" s="125"/>
      <c r="AZ22" s="125"/>
    </row>
    <row r="23" s="110" customFormat="1" ht="61.5" customHeight="1" spans="1:52">
      <c r="A23" s="125"/>
      <c r="B23" s="127" t="s">
        <v>100</v>
      </c>
      <c r="C23" s="84">
        <v>2120201</v>
      </c>
      <c r="D23" s="84" t="s">
        <v>81</v>
      </c>
      <c r="E23" s="84" t="s">
        <v>98</v>
      </c>
      <c r="F23" s="80">
        <f t="shared" si="2"/>
        <v>7348.92</v>
      </c>
      <c r="G23" s="80">
        <f t="shared" si="3"/>
        <v>7348.92</v>
      </c>
      <c r="H23" s="82">
        <v>7348.92</v>
      </c>
      <c r="I23" s="125"/>
      <c r="J23" s="125"/>
      <c r="K23" s="125"/>
      <c r="L23" s="125"/>
      <c r="M23" s="125"/>
      <c r="N23" s="125"/>
      <c r="O23" s="127" t="s">
        <v>100</v>
      </c>
      <c r="P23" s="84">
        <v>2120201</v>
      </c>
      <c r="Q23" s="84" t="s">
        <v>81</v>
      </c>
      <c r="R23" s="84" t="s">
        <v>98</v>
      </c>
      <c r="S23" s="80">
        <f t="shared" si="0"/>
        <v>7348.92</v>
      </c>
      <c r="T23" s="80">
        <f t="shared" si="1"/>
        <v>7348.92</v>
      </c>
      <c r="U23" s="82">
        <v>7348.92</v>
      </c>
      <c r="V23" s="125"/>
      <c r="W23" s="125"/>
      <c r="X23" s="125"/>
      <c r="Y23" s="125"/>
      <c r="Z23" s="125"/>
      <c r="AA23" s="125"/>
      <c r="AB23" s="127" t="s">
        <v>100</v>
      </c>
      <c r="AC23" s="84">
        <v>2010350</v>
      </c>
      <c r="AD23" s="84" t="s">
        <v>81</v>
      </c>
      <c r="AE23" s="84" t="s">
        <v>98</v>
      </c>
      <c r="AF23" s="120">
        <v>5113.65</v>
      </c>
      <c r="AG23" s="120">
        <v>5113.65</v>
      </c>
      <c r="AH23" s="101">
        <v>5113.65</v>
      </c>
      <c r="AI23" s="125"/>
      <c r="AJ23" s="125"/>
      <c r="AK23" s="125"/>
      <c r="AL23" s="125"/>
      <c r="AM23" s="125"/>
      <c r="AN23" s="125"/>
      <c r="AO23" s="127" t="s">
        <v>100</v>
      </c>
      <c r="AP23" s="125"/>
      <c r="AQ23" s="125"/>
      <c r="AR23" s="125"/>
      <c r="AS23" s="122">
        <f t="shared" si="4"/>
        <v>0</v>
      </c>
      <c r="AT23" s="120">
        <f t="shared" si="5"/>
        <v>0</v>
      </c>
      <c r="AU23" s="125"/>
      <c r="AV23" s="125"/>
      <c r="AW23" s="125"/>
      <c r="AX23" s="125"/>
      <c r="AY23" s="125"/>
      <c r="AZ23" s="125"/>
    </row>
    <row r="24" s="110" customFormat="1" ht="61.5" customHeight="1" spans="1:52">
      <c r="A24" s="125"/>
      <c r="B24" s="127" t="s">
        <v>101</v>
      </c>
      <c r="C24" s="84">
        <v>2210201</v>
      </c>
      <c r="D24" s="84" t="s">
        <v>81</v>
      </c>
      <c r="E24" s="84" t="s">
        <v>88</v>
      </c>
      <c r="F24" s="80">
        <f t="shared" si="2"/>
        <v>63072</v>
      </c>
      <c r="G24" s="80">
        <f t="shared" si="3"/>
        <v>63072</v>
      </c>
      <c r="H24" s="82">
        <v>63072</v>
      </c>
      <c r="I24" s="125"/>
      <c r="J24" s="125"/>
      <c r="K24" s="125"/>
      <c r="L24" s="125"/>
      <c r="M24" s="125"/>
      <c r="N24" s="125"/>
      <c r="O24" s="127" t="s">
        <v>101</v>
      </c>
      <c r="P24" s="84">
        <v>2210201</v>
      </c>
      <c r="Q24" s="84" t="s">
        <v>81</v>
      </c>
      <c r="R24" s="84" t="s">
        <v>88</v>
      </c>
      <c r="S24" s="80">
        <f t="shared" si="0"/>
        <v>63072</v>
      </c>
      <c r="T24" s="80">
        <f t="shared" si="1"/>
        <v>63072</v>
      </c>
      <c r="U24" s="82">
        <v>63072</v>
      </c>
      <c r="V24" s="125"/>
      <c r="W24" s="125"/>
      <c r="X24" s="125"/>
      <c r="Y24" s="125"/>
      <c r="Z24" s="125"/>
      <c r="AA24" s="125"/>
      <c r="AB24" s="127" t="s">
        <v>101</v>
      </c>
      <c r="AC24" s="84">
        <v>2210201</v>
      </c>
      <c r="AD24" s="84" t="s">
        <v>81</v>
      </c>
      <c r="AE24" s="84" t="s">
        <v>88</v>
      </c>
      <c r="AF24" s="120">
        <v>49948.72</v>
      </c>
      <c r="AG24" s="120">
        <v>49948.72</v>
      </c>
      <c r="AH24" s="101">
        <v>49948.72</v>
      </c>
      <c r="AI24" s="125"/>
      <c r="AJ24" s="125"/>
      <c r="AK24" s="125"/>
      <c r="AL24" s="125"/>
      <c r="AM24" s="125"/>
      <c r="AN24" s="125"/>
      <c r="AO24" s="127" t="s">
        <v>101</v>
      </c>
      <c r="AP24" s="125"/>
      <c r="AQ24" s="125"/>
      <c r="AR24" s="125"/>
      <c r="AS24" s="122">
        <f t="shared" si="4"/>
        <v>0</v>
      </c>
      <c r="AT24" s="120">
        <f t="shared" si="5"/>
        <v>0</v>
      </c>
      <c r="AU24" s="125"/>
      <c r="AV24" s="125"/>
      <c r="AW24" s="125"/>
      <c r="AX24" s="125"/>
      <c r="AY24" s="125"/>
      <c r="AZ24" s="125"/>
    </row>
    <row r="25" s="110" customFormat="1" ht="61.5" customHeight="1" spans="1:52">
      <c r="A25" s="125"/>
      <c r="B25" s="127" t="s">
        <v>102</v>
      </c>
      <c r="C25" s="84"/>
      <c r="D25" s="84"/>
      <c r="E25" s="84"/>
      <c r="F25" s="80">
        <f t="shared" si="2"/>
        <v>0</v>
      </c>
      <c r="G25" s="80">
        <f t="shared" si="3"/>
        <v>0</v>
      </c>
      <c r="H25" s="82"/>
      <c r="I25" s="125"/>
      <c r="J25" s="125"/>
      <c r="K25" s="125"/>
      <c r="L25" s="125"/>
      <c r="M25" s="125"/>
      <c r="N25" s="125"/>
      <c r="O25" s="127" t="s">
        <v>102</v>
      </c>
      <c r="P25" s="84"/>
      <c r="Q25" s="84"/>
      <c r="R25" s="84"/>
      <c r="S25" s="80">
        <f t="shared" si="0"/>
        <v>0</v>
      </c>
      <c r="T25" s="80">
        <f t="shared" si="1"/>
        <v>0</v>
      </c>
      <c r="U25" s="82"/>
      <c r="V25" s="125"/>
      <c r="W25" s="125"/>
      <c r="X25" s="125"/>
      <c r="Y25" s="125"/>
      <c r="Z25" s="125"/>
      <c r="AA25" s="125"/>
      <c r="AB25" s="127" t="s">
        <v>102</v>
      </c>
      <c r="AC25" s="84"/>
      <c r="AD25" s="84"/>
      <c r="AE25" s="84"/>
      <c r="AF25" s="120"/>
      <c r="AG25" s="120"/>
      <c r="AH25" s="101"/>
      <c r="AI25" s="125"/>
      <c r="AJ25" s="125"/>
      <c r="AK25" s="125"/>
      <c r="AL25" s="125"/>
      <c r="AM25" s="125"/>
      <c r="AN25" s="125"/>
      <c r="AO25" s="127" t="s">
        <v>102</v>
      </c>
      <c r="AP25" s="125"/>
      <c r="AQ25" s="125"/>
      <c r="AR25" s="125"/>
      <c r="AS25" s="122">
        <f t="shared" si="4"/>
        <v>0</v>
      </c>
      <c r="AT25" s="120">
        <f t="shared" si="5"/>
        <v>0</v>
      </c>
      <c r="AU25" s="125"/>
      <c r="AV25" s="125"/>
      <c r="AW25" s="125"/>
      <c r="AX25" s="125"/>
      <c r="AY25" s="125"/>
      <c r="AZ25" s="125"/>
    </row>
    <row r="26" s="110" customFormat="1" ht="61.5" customHeight="1" spans="1:52">
      <c r="A26" s="125"/>
      <c r="B26" s="127" t="s">
        <v>103</v>
      </c>
      <c r="C26" s="84">
        <v>2120201</v>
      </c>
      <c r="D26" s="84" t="s">
        <v>81</v>
      </c>
      <c r="E26" s="84" t="s">
        <v>87</v>
      </c>
      <c r="F26" s="80">
        <f t="shared" si="2"/>
        <v>123012</v>
      </c>
      <c r="G26" s="80">
        <f t="shared" si="3"/>
        <v>123012</v>
      </c>
      <c r="H26" s="82">
        <v>123012</v>
      </c>
      <c r="I26" s="125"/>
      <c r="J26" s="125"/>
      <c r="K26" s="125"/>
      <c r="L26" s="125"/>
      <c r="M26" s="125"/>
      <c r="N26" s="125"/>
      <c r="O26" s="127" t="s">
        <v>103</v>
      </c>
      <c r="P26" s="84">
        <v>2120201</v>
      </c>
      <c r="Q26" s="84" t="s">
        <v>81</v>
      </c>
      <c r="R26" s="84" t="s">
        <v>87</v>
      </c>
      <c r="S26" s="80">
        <f t="shared" si="0"/>
        <v>123012</v>
      </c>
      <c r="T26" s="80">
        <f t="shared" si="1"/>
        <v>123012</v>
      </c>
      <c r="U26" s="82">
        <v>123012</v>
      </c>
      <c r="V26" s="125"/>
      <c r="W26" s="125"/>
      <c r="X26" s="125"/>
      <c r="Y26" s="125"/>
      <c r="Z26" s="125"/>
      <c r="AA26" s="125"/>
      <c r="AB26" s="127" t="s">
        <v>103</v>
      </c>
      <c r="AC26" s="84">
        <v>2010350</v>
      </c>
      <c r="AD26" s="84">
        <v>301</v>
      </c>
      <c r="AE26" s="84">
        <v>50501</v>
      </c>
      <c r="AF26" s="120">
        <v>83104</v>
      </c>
      <c r="AG26" s="120">
        <v>83104</v>
      </c>
      <c r="AH26" s="101">
        <v>83104</v>
      </c>
      <c r="AI26" s="125"/>
      <c r="AJ26" s="125"/>
      <c r="AK26" s="125"/>
      <c r="AL26" s="125"/>
      <c r="AM26" s="125"/>
      <c r="AN26" s="125"/>
      <c r="AO26" s="127" t="s">
        <v>103</v>
      </c>
      <c r="AP26" s="125"/>
      <c r="AQ26" s="125"/>
      <c r="AR26" s="125"/>
      <c r="AS26" s="122"/>
      <c r="AT26" s="120"/>
      <c r="AU26" s="125"/>
      <c r="AV26" s="125"/>
      <c r="AW26" s="125"/>
      <c r="AX26" s="125"/>
      <c r="AY26" s="125"/>
      <c r="AZ26" s="125"/>
    </row>
    <row r="27" s="110" customFormat="1" ht="61.5" customHeight="1" spans="1:52">
      <c r="A27" s="125"/>
      <c r="B27" s="127" t="s">
        <v>104</v>
      </c>
      <c r="C27" s="84">
        <v>2120201</v>
      </c>
      <c r="D27" s="84" t="s">
        <v>81</v>
      </c>
      <c r="E27" s="84" t="s">
        <v>87</v>
      </c>
      <c r="F27" s="80">
        <f t="shared" si="2"/>
        <v>58320</v>
      </c>
      <c r="G27" s="80">
        <f t="shared" si="3"/>
        <v>58320</v>
      </c>
      <c r="H27" s="82">
        <v>58320</v>
      </c>
      <c r="I27" s="125"/>
      <c r="J27" s="125"/>
      <c r="K27" s="125"/>
      <c r="L27" s="125"/>
      <c r="M27" s="125"/>
      <c r="N27" s="125"/>
      <c r="O27" s="127" t="s">
        <v>104</v>
      </c>
      <c r="P27" s="84">
        <v>2120201</v>
      </c>
      <c r="Q27" s="84" t="s">
        <v>81</v>
      </c>
      <c r="R27" s="84" t="s">
        <v>87</v>
      </c>
      <c r="S27" s="80">
        <f t="shared" si="0"/>
        <v>58320</v>
      </c>
      <c r="T27" s="80">
        <f t="shared" si="1"/>
        <v>58320</v>
      </c>
      <c r="U27" s="82">
        <v>58320</v>
      </c>
      <c r="V27" s="125"/>
      <c r="W27" s="125"/>
      <c r="X27" s="125"/>
      <c r="Y27" s="125"/>
      <c r="Z27" s="125"/>
      <c r="AA27" s="125"/>
      <c r="AB27" s="127" t="s">
        <v>104</v>
      </c>
      <c r="AC27" s="84">
        <v>2010350</v>
      </c>
      <c r="AD27" s="84" t="s">
        <v>81</v>
      </c>
      <c r="AE27" s="84" t="s">
        <v>88</v>
      </c>
      <c r="AF27" s="120">
        <f t="shared" ref="AF27:AF29" si="6">AG27</f>
        <v>41360</v>
      </c>
      <c r="AG27" s="120">
        <f t="shared" ref="AG27:AG29" si="7">AH27</f>
        <v>41360</v>
      </c>
      <c r="AH27" s="101">
        <v>41360</v>
      </c>
      <c r="AI27" s="125"/>
      <c r="AJ27" s="125"/>
      <c r="AK27" s="125"/>
      <c r="AL27" s="125"/>
      <c r="AM27" s="125"/>
      <c r="AN27" s="125"/>
      <c r="AO27" s="127" t="s">
        <v>104</v>
      </c>
      <c r="AP27" s="125"/>
      <c r="AQ27" s="125"/>
      <c r="AR27" s="125"/>
      <c r="AS27" s="122"/>
      <c r="AT27" s="120"/>
      <c r="AU27" s="125"/>
      <c r="AV27" s="125"/>
      <c r="AW27" s="125"/>
      <c r="AX27" s="125"/>
      <c r="AY27" s="125"/>
      <c r="AZ27" s="125"/>
    </row>
    <row r="28" s="110" customFormat="1" ht="61.5" customHeight="1" spans="1:52">
      <c r="A28" s="125"/>
      <c r="B28" s="128" t="s">
        <v>105</v>
      </c>
      <c r="C28" s="87"/>
      <c r="D28" s="87"/>
      <c r="E28" s="87"/>
      <c r="F28" s="80">
        <f t="shared" si="2"/>
        <v>24000</v>
      </c>
      <c r="G28" s="80">
        <f t="shared" si="3"/>
        <v>24000</v>
      </c>
      <c r="H28" s="85">
        <f>SUM(H29)</f>
        <v>24000</v>
      </c>
      <c r="I28" s="125"/>
      <c r="J28" s="125"/>
      <c r="K28" s="125"/>
      <c r="L28" s="125"/>
      <c r="M28" s="125"/>
      <c r="N28" s="125"/>
      <c r="O28" s="128" t="s">
        <v>105</v>
      </c>
      <c r="P28" s="87"/>
      <c r="Q28" s="87"/>
      <c r="R28" s="87"/>
      <c r="S28" s="80">
        <f t="shared" si="0"/>
        <v>24000</v>
      </c>
      <c r="T28" s="80">
        <f t="shared" si="1"/>
        <v>24000</v>
      </c>
      <c r="U28" s="85">
        <f>SUM(U29)</f>
        <v>24000</v>
      </c>
      <c r="V28" s="125"/>
      <c r="W28" s="125"/>
      <c r="X28" s="125"/>
      <c r="Y28" s="125"/>
      <c r="Z28" s="125"/>
      <c r="AA28" s="125"/>
      <c r="AB28" s="128" t="s">
        <v>105</v>
      </c>
      <c r="AC28" s="84"/>
      <c r="AD28" s="84"/>
      <c r="AE28" s="84"/>
      <c r="AF28" s="120">
        <f t="shared" si="6"/>
        <v>62600</v>
      </c>
      <c r="AG28" s="120">
        <f t="shared" si="7"/>
        <v>62600</v>
      </c>
      <c r="AH28" s="101">
        <f>AH29+AH30</f>
        <v>62600</v>
      </c>
      <c r="AI28" s="125"/>
      <c r="AJ28" s="125"/>
      <c r="AK28" s="125"/>
      <c r="AL28" s="125"/>
      <c r="AM28" s="125"/>
      <c r="AN28" s="125"/>
      <c r="AO28" s="128" t="s">
        <v>105</v>
      </c>
      <c r="AP28" s="125"/>
      <c r="AQ28" s="125"/>
      <c r="AR28" s="125"/>
      <c r="AS28" s="122">
        <f t="shared" ref="AS28:AS47" si="8">AT28+AW28+AX28+AY28+AZ28</f>
        <v>0</v>
      </c>
      <c r="AT28" s="120">
        <f t="shared" ref="AT28:AT47" si="9">AU28+AV28</f>
        <v>0</v>
      </c>
      <c r="AU28" s="125"/>
      <c r="AV28" s="125"/>
      <c r="AW28" s="125"/>
      <c r="AX28" s="125"/>
      <c r="AY28" s="125"/>
      <c r="AZ28" s="125"/>
    </row>
    <row r="29" s="110" customFormat="1" ht="61.5" customHeight="1" spans="1:52">
      <c r="A29" s="125"/>
      <c r="B29" s="128" t="s">
        <v>106</v>
      </c>
      <c r="C29" s="89">
        <v>2120201</v>
      </c>
      <c r="D29" s="87" t="s">
        <v>107</v>
      </c>
      <c r="E29" s="84" t="s">
        <v>108</v>
      </c>
      <c r="F29" s="80">
        <f t="shared" si="2"/>
        <v>24000</v>
      </c>
      <c r="G29" s="80">
        <f t="shared" si="3"/>
        <v>24000</v>
      </c>
      <c r="H29" s="88">
        <v>24000</v>
      </c>
      <c r="I29" s="125"/>
      <c r="J29" s="125"/>
      <c r="K29" s="125"/>
      <c r="L29" s="125"/>
      <c r="M29" s="125"/>
      <c r="N29" s="125"/>
      <c r="O29" s="128" t="s">
        <v>106</v>
      </c>
      <c r="P29" s="89">
        <v>2120201</v>
      </c>
      <c r="Q29" s="87" t="s">
        <v>107</v>
      </c>
      <c r="R29" s="84" t="s">
        <v>108</v>
      </c>
      <c r="S29" s="80">
        <f t="shared" si="0"/>
        <v>24000</v>
      </c>
      <c r="T29" s="80">
        <f t="shared" si="1"/>
        <v>24000</v>
      </c>
      <c r="U29" s="88">
        <v>24000</v>
      </c>
      <c r="V29" s="125"/>
      <c r="W29" s="125"/>
      <c r="X29" s="125"/>
      <c r="Y29" s="125"/>
      <c r="Z29" s="125"/>
      <c r="AA29" s="125"/>
      <c r="AB29" s="128" t="s">
        <v>106</v>
      </c>
      <c r="AC29" s="84">
        <v>2010350</v>
      </c>
      <c r="AD29" s="84" t="s">
        <v>107</v>
      </c>
      <c r="AE29" s="84" t="s">
        <v>108</v>
      </c>
      <c r="AF29" s="120">
        <f t="shared" si="6"/>
        <v>32100</v>
      </c>
      <c r="AG29" s="120">
        <f t="shared" si="7"/>
        <v>32100</v>
      </c>
      <c r="AH29" s="83">
        <v>32100</v>
      </c>
      <c r="AI29" s="125"/>
      <c r="AJ29" s="125"/>
      <c r="AK29" s="125"/>
      <c r="AL29" s="125"/>
      <c r="AM29" s="125"/>
      <c r="AN29" s="125"/>
      <c r="AO29" s="128" t="s">
        <v>106</v>
      </c>
      <c r="AP29" s="125"/>
      <c r="AQ29" s="125"/>
      <c r="AR29" s="125"/>
      <c r="AS29" s="122">
        <f t="shared" si="8"/>
        <v>0</v>
      </c>
      <c r="AT29" s="120">
        <f t="shared" si="9"/>
        <v>0</v>
      </c>
      <c r="AU29" s="125"/>
      <c r="AV29" s="125"/>
      <c r="AW29" s="125"/>
      <c r="AX29" s="125"/>
      <c r="AY29" s="125"/>
      <c r="AZ29" s="125"/>
    </row>
    <row r="30" s="111" customFormat="1" ht="61.5" customHeight="1" spans="1:52">
      <c r="A30" s="127"/>
      <c r="B30" s="128" t="s">
        <v>109</v>
      </c>
      <c r="C30" s="89"/>
      <c r="D30" s="89"/>
      <c r="E30" s="89"/>
      <c r="F30" s="80">
        <f t="shared" si="2"/>
        <v>0</v>
      </c>
      <c r="G30" s="80">
        <f t="shared" si="3"/>
        <v>0</v>
      </c>
      <c r="H30" s="88"/>
      <c r="I30" s="127"/>
      <c r="J30" s="127"/>
      <c r="K30" s="127"/>
      <c r="L30" s="127"/>
      <c r="M30" s="127"/>
      <c r="N30" s="127"/>
      <c r="O30" s="128" t="s">
        <v>109</v>
      </c>
      <c r="P30" s="89"/>
      <c r="Q30" s="89"/>
      <c r="R30" s="89"/>
      <c r="S30" s="80">
        <f t="shared" si="0"/>
        <v>0</v>
      </c>
      <c r="T30" s="80">
        <f t="shared" si="1"/>
        <v>0</v>
      </c>
      <c r="U30" s="88"/>
      <c r="V30" s="129"/>
      <c r="W30" s="129"/>
      <c r="X30" s="129"/>
      <c r="Y30" s="129"/>
      <c r="Z30" s="129"/>
      <c r="AA30" s="129"/>
      <c r="AB30" s="128" t="s">
        <v>109</v>
      </c>
      <c r="AC30" s="84">
        <v>2010350</v>
      </c>
      <c r="AD30" s="87" t="s">
        <v>107</v>
      </c>
      <c r="AE30" s="87" t="s">
        <v>110</v>
      </c>
      <c r="AF30" s="120">
        <v>30500</v>
      </c>
      <c r="AG30" s="120">
        <v>30500</v>
      </c>
      <c r="AH30" s="83">
        <v>30500</v>
      </c>
      <c r="AI30" s="129"/>
      <c r="AJ30" s="129"/>
      <c r="AK30" s="129"/>
      <c r="AL30" s="129"/>
      <c r="AM30" s="129"/>
      <c r="AN30" s="129"/>
      <c r="AO30" s="128" t="s">
        <v>109</v>
      </c>
      <c r="AP30" s="129"/>
      <c r="AQ30" s="129"/>
      <c r="AR30" s="129"/>
      <c r="AS30" s="122">
        <f t="shared" si="8"/>
        <v>0</v>
      </c>
      <c r="AT30" s="120">
        <f t="shared" si="9"/>
        <v>0</v>
      </c>
      <c r="AU30" s="129"/>
      <c r="AV30" s="129"/>
      <c r="AW30" s="129"/>
      <c r="AX30" s="129"/>
      <c r="AY30" s="129"/>
      <c r="AZ30" s="129"/>
    </row>
    <row r="31" s="111" customFormat="1" ht="61.5" customHeight="1" spans="1:52">
      <c r="A31" s="129"/>
      <c r="B31" s="128" t="s">
        <v>111</v>
      </c>
      <c r="C31" s="84"/>
      <c r="D31" s="84"/>
      <c r="E31" s="84"/>
      <c r="F31" s="80">
        <f t="shared" si="2"/>
        <v>0</v>
      </c>
      <c r="G31" s="80">
        <f t="shared" si="3"/>
        <v>0</v>
      </c>
      <c r="H31" s="82"/>
      <c r="I31" s="129"/>
      <c r="J31" s="129"/>
      <c r="K31" s="129"/>
      <c r="L31" s="129"/>
      <c r="M31" s="129"/>
      <c r="N31" s="129"/>
      <c r="O31" s="128" t="s">
        <v>111</v>
      </c>
      <c r="P31" s="84"/>
      <c r="Q31" s="84"/>
      <c r="R31" s="84"/>
      <c r="S31" s="80">
        <f t="shared" si="0"/>
        <v>0</v>
      </c>
      <c r="T31" s="80">
        <f t="shared" si="1"/>
        <v>0</v>
      </c>
      <c r="U31" s="82"/>
      <c r="V31" s="129"/>
      <c r="W31" s="129"/>
      <c r="X31" s="129"/>
      <c r="Y31" s="129"/>
      <c r="Z31" s="129"/>
      <c r="AA31" s="129"/>
      <c r="AB31" s="128" t="s">
        <v>111</v>
      </c>
      <c r="AC31" s="84"/>
      <c r="AD31" s="84"/>
      <c r="AE31" s="84"/>
      <c r="AF31" s="120"/>
      <c r="AG31" s="120"/>
      <c r="AH31" s="82"/>
      <c r="AI31" s="129"/>
      <c r="AJ31" s="129"/>
      <c r="AK31" s="129"/>
      <c r="AL31" s="129"/>
      <c r="AM31" s="129"/>
      <c r="AN31" s="129"/>
      <c r="AO31" s="128" t="s">
        <v>111</v>
      </c>
      <c r="AP31" s="129"/>
      <c r="AQ31" s="129"/>
      <c r="AR31" s="129"/>
      <c r="AS31" s="122">
        <f t="shared" si="8"/>
        <v>0</v>
      </c>
      <c r="AT31" s="120">
        <f t="shared" si="9"/>
        <v>0</v>
      </c>
      <c r="AU31" s="129"/>
      <c r="AV31" s="129"/>
      <c r="AW31" s="129"/>
      <c r="AX31" s="129"/>
      <c r="AY31" s="129"/>
      <c r="AZ31" s="129"/>
    </row>
    <row r="32" s="111" customFormat="1" ht="61.5" customHeight="1" spans="1:52">
      <c r="A32" s="129"/>
      <c r="B32" s="128" t="s">
        <v>112</v>
      </c>
      <c r="C32" s="91"/>
      <c r="D32" s="91"/>
      <c r="E32" s="91"/>
      <c r="F32" s="80">
        <f t="shared" si="2"/>
        <v>0</v>
      </c>
      <c r="G32" s="80">
        <f t="shared" si="3"/>
        <v>0</v>
      </c>
      <c r="H32" s="82"/>
      <c r="I32" s="129"/>
      <c r="J32" s="129"/>
      <c r="K32" s="129"/>
      <c r="L32" s="129"/>
      <c r="M32" s="129"/>
      <c r="N32" s="129"/>
      <c r="O32" s="128" t="s">
        <v>112</v>
      </c>
      <c r="P32" s="91"/>
      <c r="Q32" s="91"/>
      <c r="R32" s="91"/>
      <c r="S32" s="80">
        <f t="shared" si="0"/>
        <v>0</v>
      </c>
      <c r="T32" s="80">
        <f t="shared" si="1"/>
        <v>0</v>
      </c>
      <c r="U32" s="82"/>
      <c r="V32" s="129"/>
      <c r="W32" s="129"/>
      <c r="X32" s="129"/>
      <c r="Y32" s="129"/>
      <c r="Z32" s="129"/>
      <c r="AA32" s="129"/>
      <c r="AB32" s="128" t="s">
        <v>112</v>
      </c>
      <c r="AC32" s="89"/>
      <c r="AD32" s="89"/>
      <c r="AE32" s="89"/>
      <c r="AF32" s="120"/>
      <c r="AG32" s="120"/>
      <c r="AH32" s="105"/>
      <c r="AI32" s="129"/>
      <c r="AJ32" s="129"/>
      <c r="AK32" s="129"/>
      <c r="AL32" s="129"/>
      <c r="AM32" s="129"/>
      <c r="AN32" s="129"/>
      <c r="AO32" s="128" t="s">
        <v>112</v>
      </c>
      <c r="AP32" s="129"/>
      <c r="AQ32" s="129"/>
      <c r="AR32" s="129"/>
      <c r="AS32" s="122">
        <f t="shared" si="8"/>
        <v>0</v>
      </c>
      <c r="AT32" s="120">
        <f t="shared" si="9"/>
        <v>0</v>
      </c>
      <c r="AU32" s="129"/>
      <c r="AV32" s="129"/>
      <c r="AW32" s="129"/>
      <c r="AX32" s="129"/>
      <c r="AY32" s="129"/>
      <c r="AZ32" s="129"/>
    </row>
    <row r="33" s="110" customFormat="1" ht="61.5" customHeight="1" spans="1:52">
      <c r="A33" s="125"/>
      <c r="B33" s="127" t="s">
        <v>113</v>
      </c>
      <c r="C33" s="84"/>
      <c r="D33" s="84"/>
      <c r="E33" s="84"/>
      <c r="F33" s="80">
        <f t="shared" si="2"/>
        <v>300</v>
      </c>
      <c r="G33" s="80">
        <f t="shared" si="3"/>
        <v>300</v>
      </c>
      <c r="H33" s="82">
        <f>H38</f>
        <v>300</v>
      </c>
      <c r="I33" s="125"/>
      <c r="J33" s="125"/>
      <c r="K33" s="125"/>
      <c r="L33" s="125"/>
      <c r="M33" s="125"/>
      <c r="N33" s="125"/>
      <c r="O33" s="127" t="s">
        <v>113</v>
      </c>
      <c r="P33" s="84"/>
      <c r="Q33" s="84"/>
      <c r="R33" s="84"/>
      <c r="S33" s="80">
        <f t="shared" si="0"/>
        <v>300</v>
      </c>
      <c r="T33" s="80">
        <f t="shared" si="1"/>
        <v>300</v>
      </c>
      <c r="U33" s="82">
        <f>U38</f>
        <v>300</v>
      </c>
      <c r="V33" s="125"/>
      <c r="W33" s="125"/>
      <c r="X33" s="125"/>
      <c r="Y33" s="125"/>
      <c r="Z33" s="125"/>
      <c r="AA33" s="125"/>
      <c r="AB33" s="127" t="s">
        <v>113</v>
      </c>
      <c r="AC33" s="89"/>
      <c r="AD33" s="89"/>
      <c r="AE33" s="89"/>
      <c r="AF33" s="120">
        <f>AG33</f>
        <v>360</v>
      </c>
      <c r="AG33" s="120">
        <f>AH33</f>
        <v>360</v>
      </c>
      <c r="AH33" s="105">
        <f>AH38</f>
        <v>360</v>
      </c>
      <c r="AI33" s="125"/>
      <c r="AJ33" s="125"/>
      <c r="AK33" s="125"/>
      <c r="AL33" s="125"/>
      <c r="AM33" s="125"/>
      <c r="AN33" s="125"/>
      <c r="AO33" s="127" t="s">
        <v>113</v>
      </c>
      <c r="AP33" s="125"/>
      <c r="AQ33" s="125"/>
      <c r="AR33" s="125"/>
      <c r="AS33" s="122">
        <f t="shared" si="8"/>
        <v>0</v>
      </c>
      <c r="AT33" s="120">
        <f t="shared" si="9"/>
        <v>0</v>
      </c>
      <c r="AU33" s="125"/>
      <c r="AV33" s="125"/>
      <c r="AW33" s="125"/>
      <c r="AX33" s="125"/>
      <c r="AY33" s="125"/>
      <c r="AZ33" s="125"/>
    </row>
    <row r="34" s="110" customFormat="1" ht="61.5" customHeight="1" spans="1:52">
      <c r="A34" s="130"/>
      <c r="B34" s="127" t="s">
        <v>114</v>
      </c>
      <c r="C34" s="84"/>
      <c r="D34" s="84"/>
      <c r="E34" s="84"/>
      <c r="F34" s="80">
        <f t="shared" si="2"/>
        <v>0</v>
      </c>
      <c r="G34" s="80">
        <f t="shared" si="3"/>
        <v>0</v>
      </c>
      <c r="H34" s="82"/>
      <c r="I34" s="125"/>
      <c r="J34" s="125"/>
      <c r="K34" s="125"/>
      <c r="L34" s="125"/>
      <c r="M34" s="125"/>
      <c r="N34" s="130"/>
      <c r="O34" s="127" t="s">
        <v>114</v>
      </c>
      <c r="P34" s="84"/>
      <c r="Q34" s="84"/>
      <c r="R34" s="84"/>
      <c r="S34" s="80">
        <f t="shared" si="0"/>
        <v>0</v>
      </c>
      <c r="T34" s="80">
        <f t="shared" si="1"/>
        <v>0</v>
      </c>
      <c r="U34" s="82"/>
      <c r="V34" s="125"/>
      <c r="W34" s="125"/>
      <c r="X34" s="125"/>
      <c r="Y34" s="125"/>
      <c r="Z34" s="125"/>
      <c r="AA34" s="130"/>
      <c r="AB34" s="127" t="s">
        <v>114</v>
      </c>
      <c r="AC34" s="84"/>
      <c r="AD34" s="84"/>
      <c r="AE34" s="84"/>
      <c r="AF34" s="120"/>
      <c r="AG34" s="120"/>
      <c r="AH34" s="82"/>
      <c r="AI34" s="125"/>
      <c r="AJ34" s="125"/>
      <c r="AK34" s="125"/>
      <c r="AL34" s="125"/>
      <c r="AM34" s="125"/>
      <c r="AN34" s="125"/>
      <c r="AO34" s="127" t="s">
        <v>114</v>
      </c>
      <c r="AP34" s="125"/>
      <c r="AQ34" s="125"/>
      <c r="AR34" s="125"/>
      <c r="AS34" s="122">
        <f t="shared" si="8"/>
        <v>0</v>
      </c>
      <c r="AT34" s="120">
        <f t="shared" si="9"/>
        <v>0</v>
      </c>
      <c r="AU34" s="125"/>
      <c r="AV34" s="125"/>
      <c r="AW34" s="125"/>
      <c r="AX34" s="125"/>
      <c r="AY34" s="125"/>
      <c r="AZ34" s="125"/>
    </row>
    <row r="35" s="110" customFormat="1" ht="61.5" customHeight="1" spans="1:52">
      <c r="A35" s="125"/>
      <c r="B35" s="127" t="s">
        <v>115</v>
      </c>
      <c r="C35" s="84"/>
      <c r="D35" s="84"/>
      <c r="E35" s="84"/>
      <c r="F35" s="80">
        <f t="shared" si="2"/>
        <v>0</v>
      </c>
      <c r="G35" s="80">
        <f t="shared" si="3"/>
        <v>0</v>
      </c>
      <c r="H35" s="82"/>
      <c r="I35" s="125"/>
      <c r="J35" s="125"/>
      <c r="K35" s="125"/>
      <c r="L35" s="125"/>
      <c r="M35" s="125"/>
      <c r="N35" s="125"/>
      <c r="O35" s="127" t="s">
        <v>115</v>
      </c>
      <c r="P35" s="84"/>
      <c r="Q35" s="84"/>
      <c r="R35" s="84"/>
      <c r="S35" s="80">
        <f t="shared" si="0"/>
        <v>0</v>
      </c>
      <c r="T35" s="80">
        <f t="shared" si="1"/>
        <v>0</v>
      </c>
      <c r="U35" s="82"/>
      <c r="V35" s="125"/>
      <c r="W35" s="125"/>
      <c r="X35" s="125"/>
      <c r="Y35" s="125"/>
      <c r="Z35" s="125"/>
      <c r="AA35" s="125"/>
      <c r="AB35" s="127" t="s">
        <v>115</v>
      </c>
      <c r="AC35" s="82"/>
      <c r="AD35" s="82"/>
      <c r="AE35" s="82"/>
      <c r="AF35" s="120"/>
      <c r="AG35" s="120"/>
      <c r="AH35" s="82"/>
      <c r="AI35" s="125"/>
      <c r="AJ35" s="125"/>
      <c r="AK35" s="125"/>
      <c r="AL35" s="125"/>
      <c r="AM35" s="125"/>
      <c r="AN35" s="125"/>
      <c r="AO35" s="127" t="s">
        <v>115</v>
      </c>
      <c r="AP35" s="125"/>
      <c r="AQ35" s="125"/>
      <c r="AR35" s="125"/>
      <c r="AS35" s="122">
        <f t="shared" si="8"/>
        <v>0</v>
      </c>
      <c r="AT35" s="120">
        <f t="shared" si="9"/>
        <v>0</v>
      </c>
      <c r="AU35" s="125"/>
      <c r="AV35" s="125"/>
      <c r="AW35" s="125"/>
      <c r="AX35" s="125"/>
      <c r="AY35" s="125"/>
      <c r="AZ35" s="125"/>
    </row>
    <row r="36" s="110" customFormat="1" ht="61.5" customHeight="1" spans="1:52">
      <c r="A36" s="125"/>
      <c r="B36" s="127" t="s">
        <v>116</v>
      </c>
      <c r="C36" s="84"/>
      <c r="D36" s="84"/>
      <c r="E36" s="84"/>
      <c r="F36" s="80">
        <f t="shared" si="2"/>
        <v>0</v>
      </c>
      <c r="G36" s="80">
        <f t="shared" si="3"/>
        <v>0</v>
      </c>
      <c r="H36" s="82"/>
      <c r="I36" s="125"/>
      <c r="J36" s="125"/>
      <c r="K36" s="125"/>
      <c r="L36" s="125"/>
      <c r="M36" s="125"/>
      <c r="N36" s="125"/>
      <c r="O36" s="127" t="s">
        <v>116</v>
      </c>
      <c r="P36" s="84"/>
      <c r="Q36" s="84"/>
      <c r="R36" s="84"/>
      <c r="S36" s="80">
        <f t="shared" si="0"/>
        <v>0</v>
      </c>
      <c r="T36" s="80">
        <f t="shared" si="1"/>
        <v>0</v>
      </c>
      <c r="U36" s="82"/>
      <c r="V36" s="125"/>
      <c r="W36" s="125"/>
      <c r="X36" s="125"/>
      <c r="Y36" s="125"/>
      <c r="Z36" s="125"/>
      <c r="AA36" s="125"/>
      <c r="AB36" s="127" t="s">
        <v>116</v>
      </c>
      <c r="AC36" s="84"/>
      <c r="AD36" s="84"/>
      <c r="AE36" s="84"/>
      <c r="AF36" s="120"/>
      <c r="AG36" s="120"/>
      <c r="AH36" s="101"/>
      <c r="AI36" s="125"/>
      <c r="AJ36" s="125"/>
      <c r="AK36" s="125"/>
      <c r="AL36" s="125"/>
      <c r="AM36" s="125"/>
      <c r="AN36" s="125"/>
      <c r="AO36" s="127" t="s">
        <v>116</v>
      </c>
      <c r="AP36" s="125"/>
      <c r="AQ36" s="125"/>
      <c r="AR36" s="125"/>
      <c r="AS36" s="122">
        <f t="shared" si="8"/>
        <v>0</v>
      </c>
      <c r="AT36" s="120">
        <f t="shared" si="9"/>
        <v>0</v>
      </c>
      <c r="AU36" s="125"/>
      <c r="AV36" s="125"/>
      <c r="AW36" s="125"/>
      <c r="AX36" s="125"/>
      <c r="AY36" s="125"/>
      <c r="AZ36" s="125"/>
    </row>
    <row r="37" s="110" customFormat="1" ht="61.5" customHeight="1" spans="1:52">
      <c r="A37" s="125"/>
      <c r="B37" s="127" t="s">
        <v>117</v>
      </c>
      <c r="C37" s="84"/>
      <c r="D37" s="84"/>
      <c r="E37" s="84"/>
      <c r="F37" s="80">
        <f t="shared" si="2"/>
        <v>0</v>
      </c>
      <c r="G37" s="80">
        <f t="shared" si="3"/>
        <v>0</v>
      </c>
      <c r="H37" s="82"/>
      <c r="I37" s="125"/>
      <c r="J37" s="125"/>
      <c r="K37" s="125"/>
      <c r="L37" s="125"/>
      <c r="M37" s="125"/>
      <c r="N37" s="125"/>
      <c r="O37" s="127" t="s">
        <v>117</v>
      </c>
      <c r="P37" s="84"/>
      <c r="Q37" s="84"/>
      <c r="R37" s="84"/>
      <c r="S37" s="80">
        <f t="shared" si="0"/>
        <v>0</v>
      </c>
      <c r="T37" s="80">
        <f t="shared" si="1"/>
        <v>0</v>
      </c>
      <c r="U37" s="82"/>
      <c r="V37" s="125"/>
      <c r="W37" s="125"/>
      <c r="X37" s="125"/>
      <c r="Y37" s="125"/>
      <c r="Z37" s="125"/>
      <c r="AA37" s="125"/>
      <c r="AB37" s="127" t="s">
        <v>117</v>
      </c>
      <c r="AC37" s="84"/>
      <c r="AD37" s="84"/>
      <c r="AE37" s="84"/>
      <c r="AF37" s="120"/>
      <c r="AG37" s="120"/>
      <c r="AH37" s="101"/>
      <c r="AI37" s="125"/>
      <c r="AJ37" s="125"/>
      <c r="AK37" s="125"/>
      <c r="AL37" s="125"/>
      <c r="AM37" s="125"/>
      <c r="AN37" s="125"/>
      <c r="AO37" s="127" t="s">
        <v>117</v>
      </c>
      <c r="AP37" s="125"/>
      <c r="AQ37" s="125"/>
      <c r="AR37" s="125"/>
      <c r="AS37" s="122">
        <f t="shared" si="8"/>
        <v>0</v>
      </c>
      <c r="AT37" s="120">
        <f t="shared" si="9"/>
        <v>0</v>
      </c>
      <c r="AU37" s="125"/>
      <c r="AV37" s="125"/>
      <c r="AW37" s="125"/>
      <c r="AX37" s="125"/>
      <c r="AY37" s="125"/>
      <c r="AZ37" s="125"/>
    </row>
    <row r="38" s="110" customFormat="1" ht="61.5" customHeight="1" spans="1:52">
      <c r="A38" s="125"/>
      <c r="B38" s="127" t="s">
        <v>118</v>
      </c>
      <c r="C38" s="84">
        <v>2120201</v>
      </c>
      <c r="D38" s="84" t="s">
        <v>119</v>
      </c>
      <c r="E38" s="84" t="s">
        <v>90</v>
      </c>
      <c r="F38" s="80">
        <f t="shared" si="2"/>
        <v>300</v>
      </c>
      <c r="G38" s="80">
        <f t="shared" si="3"/>
        <v>300</v>
      </c>
      <c r="H38" s="82">
        <v>300</v>
      </c>
      <c r="I38" s="125"/>
      <c r="J38" s="125"/>
      <c r="K38" s="125"/>
      <c r="L38" s="125"/>
      <c r="M38" s="125"/>
      <c r="N38" s="125"/>
      <c r="O38" s="127" t="s">
        <v>118</v>
      </c>
      <c r="P38" s="84">
        <v>2120201</v>
      </c>
      <c r="Q38" s="84" t="s">
        <v>119</v>
      </c>
      <c r="R38" s="84" t="s">
        <v>90</v>
      </c>
      <c r="S38" s="80">
        <f t="shared" si="0"/>
        <v>300</v>
      </c>
      <c r="T38" s="80">
        <f t="shared" si="1"/>
        <v>300</v>
      </c>
      <c r="U38" s="82">
        <v>300</v>
      </c>
      <c r="V38" s="125"/>
      <c r="W38" s="125"/>
      <c r="X38" s="125"/>
      <c r="Y38" s="125"/>
      <c r="Z38" s="125"/>
      <c r="AA38" s="125"/>
      <c r="AB38" s="127" t="s">
        <v>118</v>
      </c>
      <c r="AC38" s="84">
        <v>2010350</v>
      </c>
      <c r="AD38" s="84" t="s">
        <v>119</v>
      </c>
      <c r="AE38" s="84" t="s">
        <v>90</v>
      </c>
      <c r="AF38" s="120">
        <v>360</v>
      </c>
      <c r="AG38" s="120">
        <v>360</v>
      </c>
      <c r="AH38" s="101">
        <v>360</v>
      </c>
      <c r="AI38" s="125"/>
      <c r="AJ38" s="125"/>
      <c r="AK38" s="125"/>
      <c r="AL38" s="125"/>
      <c r="AM38" s="125"/>
      <c r="AN38" s="125"/>
      <c r="AO38" s="127" t="s">
        <v>118</v>
      </c>
      <c r="AP38" s="125"/>
      <c r="AQ38" s="125"/>
      <c r="AR38" s="125"/>
      <c r="AS38" s="122">
        <f t="shared" si="8"/>
        <v>0</v>
      </c>
      <c r="AT38" s="120">
        <f t="shared" si="9"/>
        <v>0</v>
      </c>
      <c r="AU38" s="125"/>
      <c r="AV38" s="125"/>
      <c r="AW38" s="125"/>
      <c r="AX38" s="125"/>
      <c r="AY38" s="125"/>
      <c r="AZ38" s="125"/>
    </row>
    <row r="39" s="110" customFormat="1" ht="61.5" customHeight="1" spans="1:52">
      <c r="A39" s="125"/>
      <c r="B39" s="126" t="s">
        <v>120</v>
      </c>
      <c r="C39" s="84"/>
      <c r="D39" s="84"/>
      <c r="E39" s="84"/>
      <c r="F39" s="80">
        <f t="shared" si="2"/>
        <v>0</v>
      </c>
      <c r="G39" s="80">
        <f t="shared" si="3"/>
        <v>0</v>
      </c>
      <c r="H39" s="82"/>
      <c r="I39" s="125"/>
      <c r="J39" s="125"/>
      <c r="K39" s="125"/>
      <c r="L39" s="125"/>
      <c r="M39" s="125"/>
      <c r="N39" s="125"/>
      <c r="O39" s="126" t="s">
        <v>120</v>
      </c>
      <c r="P39" s="84"/>
      <c r="Q39" s="84"/>
      <c r="R39" s="84"/>
      <c r="S39" s="80">
        <f t="shared" si="0"/>
        <v>0</v>
      </c>
      <c r="T39" s="80">
        <f t="shared" si="1"/>
        <v>0</v>
      </c>
      <c r="U39" s="82"/>
      <c r="V39" s="125"/>
      <c r="W39" s="125"/>
      <c r="X39" s="125"/>
      <c r="Y39" s="125"/>
      <c r="Z39" s="125"/>
      <c r="AA39" s="125"/>
      <c r="AB39" s="126" t="s">
        <v>120</v>
      </c>
      <c r="AC39" s="84"/>
      <c r="AD39" s="84"/>
      <c r="AE39" s="84"/>
      <c r="AF39" s="120"/>
      <c r="AG39" s="120"/>
      <c r="AH39" s="101"/>
      <c r="AI39" s="125"/>
      <c r="AJ39" s="125"/>
      <c r="AK39" s="125"/>
      <c r="AL39" s="125"/>
      <c r="AM39" s="125"/>
      <c r="AN39" s="125"/>
      <c r="AO39" s="126" t="s">
        <v>120</v>
      </c>
      <c r="AP39" s="125"/>
      <c r="AQ39" s="125"/>
      <c r="AR39" s="125"/>
      <c r="AS39" s="122">
        <f t="shared" si="8"/>
        <v>0</v>
      </c>
      <c r="AT39" s="120">
        <f t="shared" si="9"/>
        <v>0</v>
      </c>
      <c r="AU39" s="125"/>
      <c r="AV39" s="125"/>
      <c r="AW39" s="125"/>
      <c r="AX39" s="125"/>
      <c r="AY39" s="125"/>
      <c r="AZ39" s="125"/>
    </row>
    <row r="40" s="110" customFormat="1" ht="61.5" customHeight="1" spans="1:52">
      <c r="A40" s="125"/>
      <c r="B40" s="126" t="s">
        <v>121</v>
      </c>
      <c r="C40" s="93"/>
      <c r="D40" s="93"/>
      <c r="E40" s="93"/>
      <c r="F40" s="80">
        <f t="shared" si="2"/>
        <v>0</v>
      </c>
      <c r="G40" s="80">
        <f t="shared" si="3"/>
        <v>0</v>
      </c>
      <c r="H40" s="92"/>
      <c r="I40" s="125"/>
      <c r="J40" s="125"/>
      <c r="K40" s="125"/>
      <c r="L40" s="125"/>
      <c r="M40" s="125"/>
      <c r="N40" s="125"/>
      <c r="O40" s="126" t="s">
        <v>121</v>
      </c>
      <c r="P40" s="93"/>
      <c r="Q40" s="93"/>
      <c r="R40" s="93"/>
      <c r="S40" s="80">
        <f t="shared" si="0"/>
        <v>0</v>
      </c>
      <c r="T40" s="80">
        <f t="shared" si="1"/>
        <v>0</v>
      </c>
      <c r="U40" s="92"/>
      <c r="V40" s="125"/>
      <c r="W40" s="125"/>
      <c r="X40" s="125"/>
      <c r="Y40" s="125"/>
      <c r="Z40" s="125"/>
      <c r="AA40" s="125"/>
      <c r="AB40" s="126" t="s">
        <v>121</v>
      </c>
      <c r="AC40" s="84"/>
      <c r="AD40" s="84"/>
      <c r="AE40" s="84"/>
      <c r="AF40" s="120">
        <v>0</v>
      </c>
      <c r="AG40" s="120">
        <v>0</v>
      </c>
      <c r="AH40" s="101"/>
      <c r="AI40" s="125"/>
      <c r="AJ40" s="125"/>
      <c r="AK40" s="125"/>
      <c r="AL40" s="125"/>
      <c r="AM40" s="125"/>
      <c r="AN40" s="125"/>
      <c r="AO40" s="126" t="s">
        <v>121</v>
      </c>
      <c r="AP40" s="125"/>
      <c r="AQ40" s="125"/>
      <c r="AR40" s="125"/>
      <c r="AS40" s="122">
        <f t="shared" si="8"/>
        <v>0</v>
      </c>
      <c r="AT40" s="120">
        <f t="shared" si="9"/>
        <v>0</v>
      </c>
      <c r="AU40" s="125"/>
      <c r="AV40" s="125"/>
      <c r="AW40" s="125"/>
      <c r="AX40" s="125"/>
      <c r="AY40" s="125"/>
      <c r="AZ40" s="125"/>
    </row>
    <row r="41" s="110" customFormat="1" ht="61.5" customHeight="1" spans="1:52">
      <c r="A41" s="125"/>
      <c r="B41" s="126" t="s">
        <v>122</v>
      </c>
      <c r="C41" s="93"/>
      <c r="D41" s="93"/>
      <c r="E41" s="93"/>
      <c r="F41" s="80">
        <f t="shared" si="2"/>
        <v>0</v>
      </c>
      <c r="G41" s="80">
        <f t="shared" si="3"/>
        <v>0</v>
      </c>
      <c r="H41" s="92"/>
      <c r="I41" s="125"/>
      <c r="J41" s="125"/>
      <c r="K41" s="125"/>
      <c r="L41" s="125"/>
      <c r="M41" s="125"/>
      <c r="N41" s="125"/>
      <c r="O41" s="126" t="s">
        <v>122</v>
      </c>
      <c r="P41" s="93"/>
      <c r="Q41" s="93"/>
      <c r="R41" s="93"/>
      <c r="S41" s="80">
        <f t="shared" si="0"/>
        <v>0</v>
      </c>
      <c r="T41" s="80">
        <f t="shared" si="1"/>
        <v>0</v>
      </c>
      <c r="U41" s="92"/>
      <c r="V41" s="125"/>
      <c r="W41" s="125"/>
      <c r="X41" s="125"/>
      <c r="Y41" s="125"/>
      <c r="Z41" s="125"/>
      <c r="AA41" s="125"/>
      <c r="AB41" s="126" t="s">
        <v>122</v>
      </c>
      <c r="AC41" s="84"/>
      <c r="AD41" s="84"/>
      <c r="AE41" s="84"/>
      <c r="AF41" s="120">
        <v>0</v>
      </c>
      <c r="AG41" s="120">
        <v>0</v>
      </c>
      <c r="AH41" s="101"/>
      <c r="AI41" s="125"/>
      <c r="AJ41" s="125"/>
      <c r="AK41" s="125"/>
      <c r="AL41" s="125"/>
      <c r="AM41" s="125"/>
      <c r="AN41" s="125"/>
      <c r="AO41" s="126" t="s">
        <v>122</v>
      </c>
      <c r="AP41" s="125"/>
      <c r="AQ41" s="125"/>
      <c r="AR41" s="125"/>
      <c r="AS41" s="122">
        <f t="shared" si="8"/>
        <v>0</v>
      </c>
      <c r="AT41" s="120">
        <f t="shared" si="9"/>
        <v>0</v>
      </c>
      <c r="AU41" s="125"/>
      <c r="AV41" s="125"/>
      <c r="AW41" s="125"/>
      <c r="AX41" s="125"/>
      <c r="AY41" s="125"/>
      <c r="AZ41" s="125"/>
    </row>
    <row r="42" s="110" customFormat="1" ht="32" customHeight="1" spans="1:52">
      <c r="A42" s="125"/>
      <c r="B42" s="126" t="s">
        <v>123</v>
      </c>
      <c r="C42" s="93"/>
      <c r="D42" s="93"/>
      <c r="E42" s="93"/>
      <c r="F42" s="80">
        <f t="shared" si="2"/>
        <v>0</v>
      </c>
      <c r="G42" s="80">
        <f t="shared" si="3"/>
        <v>0</v>
      </c>
      <c r="H42" s="92"/>
      <c r="I42" s="125"/>
      <c r="J42" s="125"/>
      <c r="K42" s="125"/>
      <c r="L42" s="125"/>
      <c r="M42" s="125"/>
      <c r="N42" s="125"/>
      <c r="O42" s="126" t="s">
        <v>123</v>
      </c>
      <c r="P42" s="93"/>
      <c r="Q42" s="93"/>
      <c r="R42" s="93"/>
      <c r="S42" s="80">
        <f t="shared" si="0"/>
        <v>0</v>
      </c>
      <c r="T42" s="80">
        <f t="shared" si="1"/>
        <v>0</v>
      </c>
      <c r="U42" s="92"/>
      <c r="V42" s="125"/>
      <c r="W42" s="125"/>
      <c r="X42" s="125"/>
      <c r="Y42" s="125"/>
      <c r="Z42" s="125"/>
      <c r="AA42" s="125"/>
      <c r="AB42" s="126" t="s">
        <v>123</v>
      </c>
      <c r="AC42" s="84"/>
      <c r="AD42" s="84"/>
      <c r="AE42" s="84"/>
      <c r="AF42" s="120">
        <v>0</v>
      </c>
      <c r="AG42" s="120">
        <v>0</v>
      </c>
      <c r="AH42" s="101"/>
      <c r="AI42" s="125"/>
      <c r="AJ42" s="125"/>
      <c r="AK42" s="125"/>
      <c r="AL42" s="125"/>
      <c r="AM42" s="125"/>
      <c r="AN42" s="125"/>
      <c r="AO42" s="126" t="s">
        <v>123</v>
      </c>
      <c r="AP42" s="125"/>
      <c r="AQ42" s="125"/>
      <c r="AR42" s="125"/>
      <c r="AS42" s="122">
        <f t="shared" si="8"/>
        <v>0</v>
      </c>
      <c r="AT42" s="120">
        <f t="shared" si="9"/>
        <v>0</v>
      </c>
      <c r="AU42" s="125"/>
      <c r="AV42" s="125"/>
      <c r="AW42" s="125"/>
      <c r="AX42" s="125"/>
      <c r="AY42" s="125"/>
      <c r="AZ42" s="125"/>
    </row>
    <row r="43" s="110" customFormat="1" ht="32" customHeight="1" spans="1:52">
      <c r="A43" s="125"/>
      <c r="B43" s="126" t="s">
        <v>124</v>
      </c>
      <c r="C43" s="93"/>
      <c r="D43" s="93"/>
      <c r="E43" s="93"/>
      <c r="F43" s="80">
        <f t="shared" si="2"/>
        <v>0</v>
      </c>
      <c r="G43" s="80">
        <f t="shared" si="3"/>
        <v>0</v>
      </c>
      <c r="H43" s="92"/>
      <c r="I43" s="125"/>
      <c r="J43" s="125"/>
      <c r="K43" s="125"/>
      <c r="L43" s="125"/>
      <c r="M43" s="125"/>
      <c r="N43" s="125"/>
      <c r="O43" s="126" t="s">
        <v>124</v>
      </c>
      <c r="P43" s="93"/>
      <c r="Q43" s="93"/>
      <c r="R43" s="93"/>
      <c r="S43" s="80">
        <f t="shared" si="0"/>
        <v>0</v>
      </c>
      <c r="T43" s="80">
        <f t="shared" si="1"/>
        <v>0</v>
      </c>
      <c r="U43" s="92"/>
      <c r="V43" s="125"/>
      <c r="W43" s="125"/>
      <c r="X43" s="125"/>
      <c r="Y43" s="125"/>
      <c r="Z43" s="125"/>
      <c r="AA43" s="125"/>
      <c r="AB43" s="126" t="s">
        <v>124</v>
      </c>
      <c r="AC43" s="84"/>
      <c r="AD43" s="84"/>
      <c r="AE43" s="84"/>
      <c r="AF43" s="120">
        <v>0</v>
      </c>
      <c r="AG43" s="120">
        <v>0</v>
      </c>
      <c r="AH43" s="101"/>
      <c r="AI43" s="125"/>
      <c r="AJ43" s="125"/>
      <c r="AK43" s="125"/>
      <c r="AL43" s="125"/>
      <c r="AM43" s="125"/>
      <c r="AN43" s="125"/>
      <c r="AO43" s="126" t="s">
        <v>124</v>
      </c>
      <c r="AP43" s="125"/>
      <c r="AQ43" s="125"/>
      <c r="AR43" s="125"/>
      <c r="AS43" s="122">
        <f t="shared" si="8"/>
        <v>0</v>
      </c>
      <c r="AT43" s="120">
        <f t="shared" si="9"/>
        <v>0</v>
      </c>
      <c r="AU43" s="125"/>
      <c r="AV43" s="125"/>
      <c r="AW43" s="125"/>
      <c r="AX43" s="125"/>
      <c r="AY43" s="125"/>
      <c r="AZ43" s="125"/>
    </row>
    <row r="44" s="109" customFormat="1" ht="27" customHeight="1" spans="1:52">
      <c r="A44" s="122"/>
      <c r="B44" s="123" t="s">
        <v>125</v>
      </c>
      <c r="C44" s="122"/>
      <c r="D44" s="122"/>
      <c r="E44" s="122"/>
      <c r="F44" s="125">
        <f t="shared" si="2"/>
        <v>0</v>
      </c>
      <c r="G44" s="122">
        <f t="shared" si="3"/>
        <v>0</v>
      </c>
      <c r="H44" s="122"/>
      <c r="I44" s="122"/>
      <c r="J44" s="122"/>
      <c r="K44" s="122"/>
      <c r="L44" s="122"/>
      <c r="M44" s="122"/>
      <c r="N44" s="122"/>
      <c r="O44" s="123" t="s">
        <v>125</v>
      </c>
      <c r="P44" s="122"/>
      <c r="Q44" s="122"/>
      <c r="R44" s="122"/>
      <c r="S44" s="125">
        <f t="shared" si="0"/>
        <v>0</v>
      </c>
      <c r="T44" s="122">
        <f t="shared" si="1"/>
        <v>0</v>
      </c>
      <c r="U44" s="122"/>
      <c r="V44" s="122"/>
      <c r="W44" s="122"/>
      <c r="X44" s="122"/>
      <c r="Y44" s="122"/>
      <c r="Z44" s="122"/>
      <c r="AA44" s="122"/>
      <c r="AB44" s="123" t="s">
        <v>125</v>
      </c>
      <c r="AC44" s="122"/>
      <c r="AD44" s="122"/>
      <c r="AE44" s="122"/>
      <c r="AF44" s="120">
        <f>AG44+AJ44+AK44+AL44+AM44</f>
        <v>0</v>
      </c>
      <c r="AG44" s="120">
        <f>AH44+AI44</f>
        <v>0</v>
      </c>
      <c r="AH44" s="122"/>
      <c r="AI44" s="122"/>
      <c r="AJ44" s="122"/>
      <c r="AK44" s="122"/>
      <c r="AL44" s="122"/>
      <c r="AM44" s="122"/>
      <c r="AN44" s="122"/>
      <c r="AO44" s="123" t="s">
        <v>125</v>
      </c>
      <c r="AP44" s="122"/>
      <c r="AQ44" s="122"/>
      <c r="AR44" s="122"/>
      <c r="AS44" s="122">
        <f t="shared" si="8"/>
        <v>0</v>
      </c>
      <c r="AT44" s="120">
        <f t="shared" si="9"/>
        <v>0</v>
      </c>
      <c r="AU44" s="122"/>
      <c r="AV44" s="122"/>
      <c r="AW44" s="122"/>
      <c r="AX44" s="122"/>
      <c r="AY44" s="122"/>
      <c r="AZ44" s="122"/>
    </row>
    <row r="45" s="112" customFormat="1" ht="18" customHeight="1" spans="1:52">
      <c r="A45" s="131"/>
      <c r="B45" s="131"/>
      <c r="C45" s="131"/>
      <c r="D45" s="131"/>
      <c r="E45" s="131"/>
      <c r="F45" s="125">
        <f t="shared" si="2"/>
        <v>0</v>
      </c>
      <c r="G45" s="122">
        <f t="shared" si="3"/>
        <v>0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25">
        <f t="shared" si="0"/>
        <v>0</v>
      </c>
      <c r="T45" s="122">
        <f t="shared" si="1"/>
        <v>0</v>
      </c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20">
        <f>AG45+AJ45+AK45+AL45+AM45</f>
        <v>0</v>
      </c>
      <c r="AG45" s="120">
        <f>AH45+AI45</f>
        <v>0</v>
      </c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22">
        <f t="shared" si="8"/>
        <v>0</v>
      </c>
      <c r="AT45" s="120">
        <f t="shared" si="9"/>
        <v>0</v>
      </c>
      <c r="AU45" s="131"/>
      <c r="AV45" s="131"/>
      <c r="AW45" s="131"/>
      <c r="AX45" s="131"/>
      <c r="AY45" s="131"/>
      <c r="AZ45" s="131"/>
    </row>
    <row r="46" s="112" customFormat="1" ht="18" customHeight="1" spans="1:52">
      <c r="A46" s="131"/>
      <c r="B46" s="131"/>
      <c r="C46" s="131"/>
      <c r="D46" s="131"/>
      <c r="E46" s="131"/>
      <c r="F46" s="125">
        <f t="shared" si="2"/>
        <v>0</v>
      </c>
      <c r="G46" s="122">
        <f t="shared" si="3"/>
        <v>0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25">
        <f t="shared" si="0"/>
        <v>0</v>
      </c>
      <c r="T46" s="122">
        <f t="shared" si="1"/>
        <v>0</v>
      </c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20">
        <f>AG46+AJ46+AK46+AL46+AM46</f>
        <v>0</v>
      </c>
      <c r="AG46" s="120">
        <f>AH46+AI46</f>
        <v>0</v>
      </c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22">
        <f t="shared" si="8"/>
        <v>0</v>
      </c>
      <c r="AT46" s="120">
        <f t="shared" si="9"/>
        <v>0</v>
      </c>
      <c r="AU46" s="131"/>
      <c r="AV46" s="131"/>
      <c r="AW46" s="131"/>
      <c r="AX46" s="131"/>
      <c r="AY46" s="131"/>
      <c r="AZ46" s="131"/>
    </row>
    <row r="47" s="112" customFormat="1" ht="18" customHeight="1" spans="1:52">
      <c r="A47" s="131"/>
      <c r="B47" s="131"/>
      <c r="C47" s="131"/>
      <c r="D47" s="131"/>
      <c r="E47" s="131"/>
      <c r="F47" s="125">
        <f t="shared" si="2"/>
        <v>0</v>
      </c>
      <c r="G47" s="122">
        <f t="shared" si="3"/>
        <v>0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25">
        <f t="shared" si="0"/>
        <v>0</v>
      </c>
      <c r="T47" s="122">
        <f t="shared" si="1"/>
        <v>0</v>
      </c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20">
        <f>AG47+AJ47+AK47+AL47+AM47</f>
        <v>0</v>
      </c>
      <c r="AG47" s="120">
        <f>AH47+AI47</f>
        <v>0</v>
      </c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22">
        <f t="shared" si="8"/>
        <v>0</v>
      </c>
      <c r="AT47" s="120">
        <f t="shared" si="9"/>
        <v>0</v>
      </c>
      <c r="AU47" s="131"/>
      <c r="AV47" s="131"/>
      <c r="AW47" s="131"/>
      <c r="AX47" s="131"/>
      <c r="AY47" s="131"/>
      <c r="AZ47" s="131"/>
    </row>
    <row r="48" s="113" customFormat="1"/>
  </sheetData>
  <sheetProtection formatCells="0" formatColumns="0" formatRows="0"/>
  <mergeCells count="50">
    <mergeCell ref="A2:Z2"/>
    <mergeCell ref="AA2:AZ2"/>
    <mergeCell ref="A4:M4"/>
    <mergeCell ref="N4:Z4"/>
    <mergeCell ref="AA4:AM4"/>
    <mergeCell ref="AN4:AZ4"/>
    <mergeCell ref="G5:I5"/>
    <mergeCell ref="T5:V5"/>
    <mergeCell ref="AG5:AI5"/>
    <mergeCell ref="AT5:AV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W5:AW6"/>
    <mergeCell ref="AX5:AX6"/>
    <mergeCell ref="AY5:AY6"/>
    <mergeCell ref="AZ5:AZ6"/>
  </mergeCells>
  <printOptions horizontalCentered="1"/>
  <pageMargins left="0.0388888888888889" right="0.0784722222222222" top="0.393700787401575" bottom="0.393700787401575" header="0.393700787401575" footer="0.393700787401575"/>
  <pageSetup paperSize="8" scale="59" fitToHeight="500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Z40"/>
  <sheetViews>
    <sheetView showGridLines="0" showZeros="0" tabSelected="1" workbookViewId="0">
      <selection activeCell="BC6" sqref="BC6"/>
    </sheetView>
  </sheetViews>
  <sheetFormatPr defaultColWidth="9" defaultRowHeight="11.25"/>
  <cols>
    <col min="1" max="1" width="8.16666666666667" style="58" customWidth="1"/>
    <col min="2" max="2" width="12.8333333333333" style="58" customWidth="1"/>
    <col min="3" max="5" width="11.1666666666667" style="59" customWidth="1"/>
    <col min="6" max="8" width="13.3333333333333" style="58" customWidth="1"/>
    <col min="9" max="13" width="6.16666666666667" style="58" customWidth="1"/>
    <col min="14" max="14" width="12.6666666666667" style="58" customWidth="1"/>
    <col min="15" max="15" width="12.8333333333333" style="58" customWidth="1"/>
    <col min="16" max="18" width="9" style="58" customWidth="1"/>
    <col min="19" max="21" width="13.5" style="58" customWidth="1"/>
    <col min="22" max="26" width="6.33333333333333" style="58" customWidth="1"/>
    <col min="27" max="27" width="8.83333333333333" style="58" customWidth="1"/>
    <col min="28" max="28" width="12.8333333333333" style="58" customWidth="1"/>
    <col min="29" max="34" width="11.3333333333333" style="58" customWidth="1"/>
    <col min="35" max="40" width="4" style="58" customWidth="1"/>
    <col min="41" max="41" width="18.5" style="58" customWidth="1"/>
    <col min="42" max="52" width="5.66666666666667" style="58" customWidth="1"/>
    <col min="53" max="16384" width="9" style="58"/>
  </cols>
  <sheetData>
    <row r="1" ht="18" customHeight="1" spans="1:52">
      <c r="A1" s="60"/>
      <c r="B1" s="60"/>
      <c r="C1" s="61"/>
      <c r="D1" s="61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 t="s">
        <v>126</v>
      </c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ht="18" customHeight="1" spans="1:52">
      <c r="A2" s="62" t="s">
        <v>127</v>
      </c>
      <c r="B2" s="62"/>
      <c r="C2" s="63"/>
      <c r="D2" s="63"/>
      <c r="E2" s="63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 t="s">
        <v>128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ht="18" customHeight="1" spans="1:52">
      <c r="A3" s="64"/>
      <c r="B3" s="64"/>
      <c r="C3" s="65"/>
      <c r="D3" s="65"/>
      <c r="E3" s="65"/>
      <c r="F3" s="60"/>
      <c r="G3" s="60"/>
      <c r="H3" s="60"/>
      <c r="I3" s="60"/>
      <c r="J3" s="60"/>
      <c r="K3" s="60"/>
      <c r="L3" s="60"/>
      <c r="M3" s="60"/>
      <c r="N3" s="64"/>
      <c r="O3" s="64"/>
      <c r="P3" s="64"/>
      <c r="Q3" s="64"/>
      <c r="R3" s="64"/>
      <c r="S3" s="60"/>
      <c r="T3" s="60"/>
      <c r="U3" s="60"/>
      <c r="V3" s="60"/>
      <c r="W3" s="60"/>
      <c r="X3" s="60"/>
      <c r="Y3" s="60"/>
      <c r="Z3" s="60" t="s">
        <v>8</v>
      </c>
      <c r="AA3" s="64"/>
      <c r="AB3" s="64"/>
      <c r="AC3" s="64"/>
      <c r="AD3" s="64"/>
      <c r="AE3" s="64"/>
      <c r="AF3" s="60"/>
      <c r="AG3" s="60"/>
      <c r="AH3" s="60"/>
      <c r="AI3" s="60"/>
      <c r="AJ3" s="60"/>
      <c r="AK3" s="60"/>
      <c r="AL3" s="60"/>
      <c r="AM3" s="60"/>
      <c r="AN3" s="64"/>
      <c r="AO3" s="64"/>
      <c r="AP3" s="64"/>
      <c r="AQ3" s="64"/>
      <c r="AR3" s="64"/>
      <c r="AS3" s="60"/>
      <c r="AT3" s="60"/>
      <c r="AU3" s="60"/>
      <c r="AV3" s="60"/>
      <c r="AW3" s="60"/>
      <c r="AX3" s="60"/>
      <c r="AY3" s="60"/>
      <c r="AZ3" s="60" t="s">
        <v>8</v>
      </c>
    </row>
    <row r="4" s="51" customFormat="1" ht="21" customHeight="1" spans="1:52">
      <c r="A4" s="66" t="s">
        <v>9</v>
      </c>
      <c r="B4" s="66"/>
      <c r="C4" s="67"/>
      <c r="D4" s="67"/>
      <c r="E4" s="67"/>
      <c r="F4" s="66"/>
      <c r="G4" s="66"/>
      <c r="H4" s="66"/>
      <c r="I4" s="66"/>
      <c r="J4" s="66"/>
      <c r="K4" s="66"/>
      <c r="L4" s="66"/>
      <c r="M4" s="66"/>
      <c r="N4" s="66" t="s">
        <v>10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 t="s">
        <v>11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 t="s">
        <v>12</v>
      </c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</row>
    <row r="5" s="52" customFormat="1" ht="33" customHeight="1" spans="1:52">
      <c r="A5" s="68" t="s">
        <v>13</v>
      </c>
      <c r="B5" s="69" t="s">
        <v>14</v>
      </c>
      <c r="C5" s="70" t="s">
        <v>15</v>
      </c>
      <c r="D5" s="70" t="s">
        <v>16</v>
      </c>
      <c r="E5" s="70" t="s">
        <v>17</v>
      </c>
      <c r="F5" s="71" t="s">
        <v>18</v>
      </c>
      <c r="G5" s="72" t="s">
        <v>19</v>
      </c>
      <c r="H5" s="72"/>
      <c r="I5" s="72"/>
      <c r="J5" s="94" t="s">
        <v>20</v>
      </c>
      <c r="K5" s="95" t="s">
        <v>21</v>
      </c>
      <c r="L5" s="96" t="s">
        <v>22</v>
      </c>
      <c r="M5" s="97" t="s">
        <v>23</v>
      </c>
      <c r="N5" s="68" t="s">
        <v>24</v>
      </c>
      <c r="O5" s="69" t="s">
        <v>14</v>
      </c>
      <c r="P5" s="69" t="s">
        <v>15</v>
      </c>
      <c r="Q5" s="69" t="s">
        <v>16</v>
      </c>
      <c r="R5" s="69" t="s">
        <v>17</v>
      </c>
      <c r="S5" s="71" t="s">
        <v>18</v>
      </c>
      <c r="T5" s="72" t="s">
        <v>19</v>
      </c>
      <c r="U5" s="72"/>
      <c r="V5" s="72"/>
      <c r="W5" s="94" t="s">
        <v>20</v>
      </c>
      <c r="X5" s="95" t="s">
        <v>21</v>
      </c>
      <c r="Y5" s="96" t="s">
        <v>22</v>
      </c>
      <c r="Z5" s="97" t="s">
        <v>23</v>
      </c>
      <c r="AA5" s="68" t="s">
        <v>25</v>
      </c>
      <c r="AB5" s="69" t="s">
        <v>14</v>
      </c>
      <c r="AC5" s="69" t="s">
        <v>15</v>
      </c>
      <c r="AD5" s="69" t="s">
        <v>16</v>
      </c>
      <c r="AE5" s="69" t="s">
        <v>17</v>
      </c>
      <c r="AF5" s="71" t="s">
        <v>18</v>
      </c>
      <c r="AG5" s="72" t="s">
        <v>19</v>
      </c>
      <c r="AH5" s="72"/>
      <c r="AI5" s="72"/>
      <c r="AJ5" s="94" t="s">
        <v>20</v>
      </c>
      <c r="AK5" s="95" t="s">
        <v>21</v>
      </c>
      <c r="AL5" s="96" t="s">
        <v>22</v>
      </c>
      <c r="AM5" s="97" t="s">
        <v>23</v>
      </c>
      <c r="AN5" s="68" t="s">
        <v>26</v>
      </c>
      <c r="AO5" s="69" t="s">
        <v>14</v>
      </c>
      <c r="AP5" s="69" t="s">
        <v>15</v>
      </c>
      <c r="AQ5" s="69" t="s">
        <v>16</v>
      </c>
      <c r="AR5" s="69" t="s">
        <v>17</v>
      </c>
      <c r="AS5" s="71" t="s">
        <v>18</v>
      </c>
      <c r="AT5" s="72" t="s">
        <v>19</v>
      </c>
      <c r="AU5" s="72"/>
      <c r="AV5" s="72"/>
      <c r="AW5" s="94" t="s">
        <v>20</v>
      </c>
      <c r="AX5" s="95" t="s">
        <v>21</v>
      </c>
      <c r="AY5" s="96" t="s">
        <v>22</v>
      </c>
      <c r="AZ5" s="97" t="s">
        <v>23</v>
      </c>
    </row>
    <row r="6" s="52" customFormat="1" ht="69.75" customHeight="1" spans="1:52">
      <c r="A6" s="68"/>
      <c r="B6" s="73"/>
      <c r="C6" s="74"/>
      <c r="D6" s="74"/>
      <c r="E6" s="74"/>
      <c r="F6" s="75"/>
      <c r="G6" s="76" t="s">
        <v>27</v>
      </c>
      <c r="H6" s="76" t="s">
        <v>28</v>
      </c>
      <c r="I6" s="76" t="s">
        <v>29</v>
      </c>
      <c r="J6" s="98"/>
      <c r="K6" s="95"/>
      <c r="L6" s="96"/>
      <c r="M6" s="99"/>
      <c r="N6" s="68"/>
      <c r="O6" s="73"/>
      <c r="P6" s="73"/>
      <c r="Q6" s="73"/>
      <c r="R6" s="73"/>
      <c r="S6" s="75"/>
      <c r="T6" s="76" t="s">
        <v>27</v>
      </c>
      <c r="U6" s="76" t="s">
        <v>28</v>
      </c>
      <c r="V6" s="76" t="s">
        <v>29</v>
      </c>
      <c r="W6" s="98"/>
      <c r="X6" s="95"/>
      <c r="Y6" s="96"/>
      <c r="Z6" s="99"/>
      <c r="AA6" s="68"/>
      <c r="AB6" s="73"/>
      <c r="AC6" s="73"/>
      <c r="AD6" s="73"/>
      <c r="AE6" s="73"/>
      <c r="AF6" s="75"/>
      <c r="AG6" s="76" t="s">
        <v>27</v>
      </c>
      <c r="AH6" s="76" t="s">
        <v>28</v>
      </c>
      <c r="AI6" s="76" t="s">
        <v>29</v>
      </c>
      <c r="AJ6" s="98"/>
      <c r="AK6" s="95"/>
      <c r="AL6" s="96"/>
      <c r="AM6" s="99"/>
      <c r="AN6" s="68"/>
      <c r="AO6" s="73"/>
      <c r="AP6" s="73"/>
      <c r="AQ6" s="73"/>
      <c r="AR6" s="73"/>
      <c r="AS6" s="75"/>
      <c r="AT6" s="76" t="s">
        <v>27</v>
      </c>
      <c r="AU6" s="76" t="s">
        <v>28</v>
      </c>
      <c r="AV6" s="76" t="s">
        <v>29</v>
      </c>
      <c r="AW6" s="98"/>
      <c r="AX6" s="95"/>
      <c r="AY6" s="96"/>
      <c r="AZ6" s="99"/>
    </row>
    <row r="7" s="53" customFormat="1" ht="24" customHeight="1" spans="1:52">
      <c r="A7" s="77" t="s">
        <v>30</v>
      </c>
      <c r="B7" s="77" t="s">
        <v>31</v>
      </c>
      <c r="C7" s="78" t="s">
        <v>32</v>
      </c>
      <c r="D7" s="78" t="s">
        <v>33</v>
      </c>
      <c r="E7" s="78" t="s">
        <v>34</v>
      </c>
      <c r="F7" s="77" t="s">
        <v>35</v>
      </c>
      <c r="G7" s="77" t="s">
        <v>36</v>
      </c>
      <c r="H7" s="77" t="s">
        <v>37</v>
      </c>
      <c r="I7" s="77" t="s">
        <v>38</v>
      </c>
      <c r="J7" s="77" t="s">
        <v>39</v>
      </c>
      <c r="K7" s="77" t="s">
        <v>40</v>
      </c>
      <c r="L7" s="77" t="s">
        <v>41</v>
      </c>
      <c r="M7" s="77" t="s">
        <v>42</v>
      </c>
      <c r="N7" s="77" t="s">
        <v>30</v>
      </c>
      <c r="O7" s="77" t="s">
        <v>43</v>
      </c>
      <c r="P7" s="77" t="s">
        <v>44</v>
      </c>
      <c r="Q7" s="77" t="s">
        <v>45</v>
      </c>
      <c r="R7" s="77" t="s">
        <v>46</v>
      </c>
      <c r="S7" s="77" t="s">
        <v>47</v>
      </c>
      <c r="T7" s="77" t="s">
        <v>48</v>
      </c>
      <c r="U7" s="77" t="s">
        <v>49</v>
      </c>
      <c r="V7" s="77" t="s">
        <v>50</v>
      </c>
      <c r="W7" s="77" t="s">
        <v>51</v>
      </c>
      <c r="X7" s="77" t="s">
        <v>52</v>
      </c>
      <c r="Y7" s="77" t="s">
        <v>53</v>
      </c>
      <c r="Z7" s="77" t="s">
        <v>54</v>
      </c>
      <c r="AA7" s="77" t="s">
        <v>30</v>
      </c>
      <c r="AB7" s="77" t="s">
        <v>55</v>
      </c>
      <c r="AC7" s="77" t="s">
        <v>129</v>
      </c>
      <c r="AD7" s="77" t="s">
        <v>130</v>
      </c>
      <c r="AE7" s="77" t="s">
        <v>131</v>
      </c>
      <c r="AF7" s="77" t="s">
        <v>59</v>
      </c>
      <c r="AG7" s="77" t="s">
        <v>132</v>
      </c>
      <c r="AH7" s="77" t="s">
        <v>133</v>
      </c>
      <c r="AI7" s="77" t="s">
        <v>62</v>
      </c>
      <c r="AJ7" s="77" t="s">
        <v>63</v>
      </c>
      <c r="AK7" s="77" t="s">
        <v>64</v>
      </c>
      <c r="AL7" s="77" t="s">
        <v>65</v>
      </c>
      <c r="AM7" s="77" t="s">
        <v>66</v>
      </c>
      <c r="AN7" s="77" t="s">
        <v>30</v>
      </c>
      <c r="AO7" s="77" t="s">
        <v>67</v>
      </c>
      <c r="AP7" s="77" t="s">
        <v>68</v>
      </c>
      <c r="AQ7" s="77" t="s">
        <v>69</v>
      </c>
      <c r="AR7" s="77" t="s">
        <v>70</v>
      </c>
      <c r="AS7" s="77" t="s">
        <v>71</v>
      </c>
      <c r="AT7" s="77" t="s">
        <v>72</v>
      </c>
      <c r="AU7" s="77" t="s">
        <v>73</v>
      </c>
      <c r="AV7" s="77" t="s">
        <v>74</v>
      </c>
      <c r="AW7" s="77" t="s">
        <v>75</v>
      </c>
      <c r="AX7" s="77" t="s">
        <v>76</v>
      </c>
      <c r="AY7" s="77" t="s">
        <v>77</v>
      </c>
      <c r="AZ7" s="77" t="s">
        <v>78</v>
      </c>
    </row>
    <row r="8" s="54" customFormat="1" ht="25.5" customHeight="1" spans="1:52">
      <c r="A8" s="79" t="s">
        <v>79</v>
      </c>
      <c r="B8" s="80" t="s">
        <v>84</v>
      </c>
      <c r="C8" s="81"/>
      <c r="D8" s="81"/>
      <c r="E8" s="81"/>
      <c r="F8" s="79">
        <f t="shared" ref="F8:F24" si="0">G8+J8+K8+L8+M8</f>
        <v>898142.23</v>
      </c>
      <c r="G8" s="79">
        <f t="shared" ref="G8:G24" si="1">H8+I8</f>
        <v>898142.23</v>
      </c>
      <c r="H8" s="79">
        <f>H9+H25+H30</f>
        <v>898142.23</v>
      </c>
      <c r="I8" s="79"/>
      <c r="J8" s="79"/>
      <c r="K8" s="79"/>
      <c r="L8" s="79"/>
      <c r="M8" s="79"/>
      <c r="N8" s="79" t="s">
        <v>82</v>
      </c>
      <c r="O8" s="80" t="s">
        <v>84</v>
      </c>
      <c r="P8" s="80"/>
      <c r="Q8" s="80"/>
      <c r="R8" s="80"/>
      <c r="S8" s="80">
        <f t="shared" ref="S8:S22" si="2">T8+W8+X8+Y8+Z8</f>
        <v>633102.95</v>
      </c>
      <c r="T8" s="80">
        <f t="shared" ref="T8:T22" si="3">U8+V8</f>
        <v>633102.95</v>
      </c>
      <c r="U8" s="80">
        <f>U9+U25+U30</f>
        <v>633102.95</v>
      </c>
      <c r="V8" s="79"/>
      <c r="W8" s="79"/>
      <c r="X8" s="79"/>
      <c r="Y8" s="79"/>
      <c r="Z8" s="79"/>
      <c r="AA8" s="79" t="s">
        <v>83</v>
      </c>
      <c r="AB8" s="80" t="s">
        <v>84</v>
      </c>
      <c r="AC8" s="100"/>
      <c r="AD8" s="100"/>
      <c r="AE8" s="100"/>
      <c r="AF8" s="101">
        <v>702376.82</v>
      </c>
      <c r="AG8" s="101">
        <v>702376.82</v>
      </c>
      <c r="AH8" s="101">
        <f>AH9+AH25+AH30</f>
        <v>702376.82</v>
      </c>
      <c r="AI8" s="104"/>
      <c r="AJ8" s="79"/>
      <c r="AK8" s="79"/>
      <c r="AL8" s="79"/>
      <c r="AM8" s="79"/>
      <c r="AN8" s="79"/>
      <c r="AO8" s="80" t="s">
        <v>84</v>
      </c>
      <c r="AP8" s="79"/>
      <c r="AQ8" s="79"/>
      <c r="AR8" s="79"/>
      <c r="AS8" s="79">
        <f t="shared" ref="AS8:AS22" si="4">AT8+AW8+AX8+AY8+AZ8</f>
        <v>0</v>
      </c>
      <c r="AT8" s="79">
        <f t="shared" ref="AT8:AT22" si="5">AU8+AV8</f>
        <v>0</v>
      </c>
      <c r="AU8" s="79"/>
      <c r="AV8" s="79"/>
      <c r="AW8" s="79"/>
      <c r="AX8" s="79"/>
      <c r="AY8" s="79"/>
      <c r="AZ8" s="79"/>
    </row>
    <row r="9" s="55" customFormat="1" ht="35.25" customHeight="1" spans="1:52">
      <c r="A9" s="82"/>
      <c r="B9" s="83" t="s">
        <v>85</v>
      </c>
      <c r="C9" s="84"/>
      <c r="D9" s="84"/>
      <c r="E9" s="84"/>
      <c r="F9" s="80">
        <f t="shared" si="0"/>
        <v>873842.23</v>
      </c>
      <c r="G9" s="80">
        <f t="shared" si="1"/>
        <v>873842.23</v>
      </c>
      <c r="H9" s="82">
        <f>SUM(H10:H24)</f>
        <v>873842.23</v>
      </c>
      <c r="I9" s="82"/>
      <c r="J9" s="82"/>
      <c r="K9" s="82"/>
      <c r="L9" s="82"/>
      <c r="M9" s="82"/>
      <c r="N9" s="82"/>
      <c r="O9" s="83" t="s">
        <v>85</v>
      </c>
      <c r="P9" s="82"/>
      <c r="Q9" s="82"/>
      <c r="R9" s="82"/>
      <c r="S9" s="80">
        <f t="shared" si="2"/>
        <v>608802.95</v>
      </c>
      <c r="T9" s="80">
        <f t="shared" si="3"/>
        <v>608802.95</v>
      </c>
      <c r="U9" s="82">
        <f>SUM(U10:U24)</f>
        <v>608802.95</v>
      </c>
      <c r="V9" s="82"/>
      <c r="W9" s="82"/>
      <c r="X9" s="82"/>
      <c r="Y9" s="82"/>
      <c r="Z9" s="82"/>
      <c r="AA9" s="82"/>
      <c r="AB9" s="83" t="s">
        <v>85</v>
      </c>
      <c r="AC9" s="102"/>
      <c r="AD9" s="102"/>
      <c r="AE9" s="102"/>
      <c r="AF9" s="103">
        <v>702376.82</v>
      </c>
      <c r="AG9" s="100">
        <v>702376.82</v>
      </c>
      <c r="AH9" s="103">
        <f>AH10+AH11+AH12+AH13+AH14+AH15+AH16+AH17+AH18+AH19+AH20+AH21+AH22+AH23+AH24</f>
        <v>639416.82</v>
      </c>
      <c r="AI9" s="82"/>
      <c r="AJ9" s="82"/>
      <c r="AK9" s="82"/>
      <c r="AL9" s="82"/>
      <c r="AM9" s="82"/>
      <c r="AN9" s="82"/>
      <c r="AO9" s="83" t="s">
        <v>85</v>
      </c>
      <c r="AP9" s="82"/>
      <c r="AQ9" s="82"/>
      <c r="AR9" s="82"/>
      <c r="AS9" s="79">
        <f t="shared" si="4"/>
        <v>0</v>
      </c>
      <c r="AT9" s="79">
        <f t="shared" si="5"/>
        <v>0</v>
      </c>
      <c r="AU9" s="82"/>
      <c r="AV9" s="82"/>
      <c r="AW9" s="82"/>
      <c r="AX9" s="82"/>
      <c r="AY9" s="82"/>
      <c r="AZ9" s="82"/>
    </row>
    <row r="10" s="55" customFormat="1" ht="35.25" customHeight="1" spans="1:52">
      <c r="A10" s="82"/>
      <c r="B10" s="83" t="s">
        <v>86</v>
      </c>
      <c r="C10" s="84">
        <v>2120201</v>
      </c>
      <c r="D10" s="84" t="s">
        <v>81</v>
      </c>
      <c r="E10" s="84" t="s">
        <v>87</v>
      </c>
      <c r="F10" s="80">
        <f t="shared" si="0"/>
        <v>259392</v>
      </c>
      <c r="G10" s="80">
        <f t="shared" si="1"/>
        <v>259392</v>
      </c>
      <c r="H10" s="82">
        <v>259392</v>
      </c>
      <c r="I10" s="82"/>
      <c r="J10" s="82"/>
      <c r="K10" s="82"/>
      <c r="L10" s="82"/>
      <c r="M10" s="82"/>
      <c r="N10" s="82"/>
      <c r="O10" s="83" t="s">
        <v>86</v>
      </c>
      <c r="P10" s="84">
        <v>2120201</v>
      </c>
      <c r="Q10" s="84" t="s">
        <v>81</v>
      </c>
      <c r="R10" s="84" t="s">
        <v>87</v>
      </c>
      <c r="S10" s="80">
        <f t="shared" si="2"/>
        <v>176412</v>
      </c>
      <c r="T10" s="80">
        <f t="shared" si="3"/>
        <v>176412</v>
      </c>
      <c r="U10" s="82">
        <v>176412</v>
      </c>
      <c r="V10" s="82"/>
      <c r="W10" s="82"/>
      <c r="X10" s="82"/>
      <c r="Y10" s="82"/>
      <c r="Z10" s="82"/>
      <c r="AA10" s="82"/>
      <c r="AB10" s="83" t="s">
        <v>86</v>
      </c>
      <c r="AC10" s="84">
        <v>2010350</v>
      </c>
      <c r="AD10" s="84" t="s">
        <v>81</v>
      </c>
      <c r="AE10" s="84" t="s">
        <v>88</v>
      </c>
      <c r="AF10" s="103">
        <v>177928</v>
      </c>
      <c r="AG10" s="100">
        <v>177928</v>
      </c>
      <c r="AH10" s="101">
        <v>177928</v>
      </c>
      <c r="AI10" s="82"/>
      <c r="AJ10" s="82"/>
      <c r="AK10" s="82"/>
      <c r="AL10" s="82"/>
      <c r="AM10" s="82"/>
      <c r="AN10" s="82"/>
      <c r="AO10" s="83" t="s">
        <v>86</v>
      </c>
      <c r="AP10" s="82"/>
      <c r="AQ10" s="82"/>
      <c r="AR10" s="82"/>
      <c r="AS10" s="79">
        <f t="shared" si="4"/>
        <v>0</v>
      </c>
      <c r="AT10" s="79">
        <f t="shared" si="5"/>
        <v>0</v>
      </c>
      <c r="AU10" s="82"/>
      <c r="AV10" s="82"/>
      <c r="AW10" s="82"/>
      <c r="AX10" s="82"/>
      <c r="AY10" s="82"/>
      <c r="AZ10" s="82"/>
    </row>
    <row r="11" s="55" customFormat="1" ht="35.25" customHeight="1" spans="1:52">
      <c r="A11" s="82"/>
      <c r="B11" s="83" t="s">
        <v>89</v>
      </c>
      <c r="C11" s="84">
        <v>2120201</v>
      </c>
      <c r="D11" s="84" t="s">
        <v>81</v>
      </c>
      <c r="E11" s="84" t="s">
        <v>90</v>
      </c>
      <c r="F11" s="80">
        <f t="shared" si="0"/>
        <v>8000</v>
      </c>
      <c r="G11" s="80">
        <f t="shared" si="1"/>
        <v>8000</v>
      </c>
      <c r="H11" s="82">
        <v>8000</v>
      </c>
      <c r="I11" s="82"/>
      <c r="J11" s="82"/>
      <c r="K11" s="82"/>
      <c r="L11" s="82"/>
      <c r="M11" s="82"/>
      <c r="N11" s="82"/>
      <c r="O11" s="83" t="s">
        <v>89</v>
      </c>
      <c r="P11" s="84">
        <v>2120201</v>
      </c>
      <c r="Q11" s="84" t="s">
        <v>81</v>
      </c>
      <c r="R11" s="84" t="s">
        <v>90</v>
      </c>
      <c r="S11" s="80">
        <f t="shared" si="2"/>
        <v>8000</v>
      </c>
      <c r="T11" s="80">
        <f t="shared" si="3"/>
        <v>8000</v>
      </c>
      <c r="U11" s="82">
        <v>8000</v>
      </c>
      <c r="V11" s="82"/>
      <c r="W11" s="82"/>
      <c r="X11" s="82"/>
      <c r="Y11" s="82"/>
      <c r="Z11" s="82"/>
      <c r="AA11" s="82"/>
      <c r="AB11" s="83" t="s">
        <v>89</v>
      </c>
      <c r="AC11" s="84">
        <v>2010350</v>
      </c>
      <c r="AD11" s="84" t="s">
        <v>81</v>
      </c>
      <c r="AE11" s="84" t="s">
        <v>88</v>
      </c>
      <c r="AF11" s="103">
        <v>8000</v>
      </c>
      <c r="AG11" s="100">
        <v>8000</v>
      </c>
      <c r="AH11" s="101">
        <v>8000</v>
      </c>
      <c r="AI11" s="82"/>
      <c r="AJ11" s="82"/>
      <c r="AK11" s="82"/>
      <c r="AL11" s="82"/>
      <c r="AM11" s="82"/>
      <c r="AN11" s="82"/>
      <c r="AO11" s="83" t="s">
        <v>89</v>
      </c>
      <c r="AP11" s="82"/>
      <c r="AQ11" s="82"/>
      <c r="AR11" s="82"/>
      <c r="AS11" s="79">
        <f t="shared" si="4"/>
        <v>0</v>
      </c>
      <c r="AT11" s="79">
        <f t="shared" si="5"/>
        <v>0</v>
      </c>
      <c r="AU11" s="82"/>
      <c r="AV11" s="82"/>
      <c r="AW11" s="82"/>
      <c r="AX11" s="82"/>
      <c r="AY11" s="82"/>
      <c r="AZ11" s="82"/>
    </row>
    <row r="12" s="55" customFormat="1" ht="35.25" customHeight="1" spans="1:52">
      <c r="A12" s="82"/>
      <c r="B12" s="83" t="s">
        <v>91</v>
      </c>
      <c r="C12" s="84">
        <v>2120201</v>
      </c>
      <c r="D12" s="84" t="s">
        <v>81</v>
      </c>
      <c r="E12" s="84" t="s">
        <v>87</v>
      </c>
      <c r="F12" s="80">
        <f t="shared" si="0"/>
        <v>61616</v>
      </c>
      <c r="G12" s="80">
        <f t="shared" si="1"/>
        <v>61616</v>
      </c>
      <c r="H12" s="82">
        <v>61616</v>
      </c>
      <c r="I12" s="82"/>
      <c r="J12" s="82"/>
      <c r="K12" s="82"/>
      <c r="L12" s="82"/>
      <c r="M12" s="82"/>
      <c r="N12" s="82"/>
      <c r="O12" s="83" t="s">
        <v>91</v>
      </c>
      <c r="P12" s="84">
        <v>2120201</v>
      </c>
      <c r="Q12" s="84" t="s">
        <v>81</v>
      </c>
      <c r="R12" s="84" t="s">
        <v>87</v>
      </c>
      <c r="S12" s="80">
        <f t="shared" si="2"/>
        <v>60116</v>
      </c>
      <c r="T12" s="80">
        <f t="shared" si="3"/>
        <v>60116</v>
      </c>
      <c r="U12" s="82">
        <v>60116</v>
      </c>
      <c r="V12" s="82"/>
      <c r="W12" s="82"/>
      <c r="X12" s="82"/>
      <c r="Y12" s="82"/>
      <c r="Z12" s="82"/>
      <c r="AA12" s="82"/>
      <c r="AB12" s="83" t="s">
        <v>91</v>
      </c>
      <c r="AC12" s="84">
        <v>2010350</v>
      </c>
      <c r="AD12" s="84" t="s">
        <v>81</v>
      </c>
      <c r="AE12" s="84" t="s">
        <v>90</v>
      </c>
      <c r="AF12" s="103">
        <f>AG12</f>
        <v>57280</v>
      </c>
      <c r="AG12" s="100">
        <f>AH12</f>
        <v>57280</v>
      </c>
      <c r="AH12" s="101">
        <v>57280</v>
      </c>
      <c r="AI12" s="82"/>
      <c r="AJ12" s="82"/>
      <c r="AK12" s="82"/>
      <c r="AL12" s="82"/>
      <c r="AM12" s="82"/>
      <c r="AN12" s="82"/>
      <c r="AO12" s="83" t="s">
        <v>91</v>
      </c>
      <c r="AP12" s="82"/>
      <c r="AQ12" s="82"/>
      <c r="AR12" s="82"/>
      <c r="AS12" s="79">
        <f t="shared" si="4"/>
        <v>0</v>
      </c>
      <c r="AT12" s="79">
        <f t="shared" si="5"/>
        <v>0</v>
      </c>
      <c r="AU12" s="82"/>
      <c r="AV12" s="82"/>
      <c r="AW12" s="82"/>
      <c r="AX12" s="82"/>
      <c r="AY12" s="82"/>
      <c r="AZ12" s="82"/>
    </row>
    <row r="13" s="55" customFormat="1" ht="35.25" customHeight="1" spans="1:52">
      <c r="A13" s="82"/>
      <c r="B13" s="83" t="s">
        <v>92</v>
      </c>
      <c r="C13" s="84"/>
      <c r="D13" s="84"/>
      <c r="E13" s="84"/>
      <c r="F13" s="80">
        <f t="shared" si="0"/>
        <v>0</v>
      </c>
      <c r="G13" s="80">
        <f t="shared" si="1"/>
        <v>0</v>
      </c>
      <c r="H13" s="82"/>
      <c r="I13" s="82"/>
      <c r="J13" s="82"/>
      <c r="K13" s="82"/>
      <c r="L13" s="82"/>
      <c r="M13" s="82"/>
      <c r="N13" s="82"/>
      <c r="O13" s="83" t="s">
        <v>92</v>
      </c>
      <c r="P13" s="84"/>
      <c r="Q13" s="84"/>
      <c r="R13" s="84"/>
      <c r="S13" s="80">
        <f t="shared" si="2"/>
        <v>0</v>
      </c>
      <c r="T13" s="80">
        <f t="shared" si="3"/>
        <v>0</v>
      </c>
      <c r="U13" s="82"/>
      <c r="V13" s="82"/>
      <c r="W13" s="82"/>
      <c r="X13" s="82"/>
      <c r="Y13" s="82"/>
      <c r="Z13" s="82"/>
      <c r="AA13" s="82"/>
      <c r="AB13" s="83" t="s">
        <v>92</v>
      </c>
      <c r="AC13" s="84"/>
      <c r="AD13" s="84"/>
      <c r="AE13" s="84"/>
      <c r="AF13" s="103"/>
      <c r="AG13" s="100"/>
      <c r="AH13" s="101"/>
      <c r="AI13" s="82"/>
      <c r="AJ13" s="82"/>
      <c r="AK13" s="82"/>
      <c r="AL13" s="82"/>
      <c r="AM13" s="82"/>
      <c r="AN13" s="82"/>
      <c r="AO13" s="83" t="s">
        <v>92</v>
      </c>
      <c r="AP13" s="82"/>
      <c r="AQ13" s="82"/>
      <c r="AR13" s="82"/>
      <c r="AS13" s="79">
        <f t="shared" si="4"/>
        <v>0</v>
      </c>
      <c r="AT13" s="79">
        <f t="shared" si="5"/>
        <v>0</v>
      </c>
      <c r="AU13" s="82"/>
      <c r="AV13" s="82"/>
      <c r="AW13" s="82"/>
      <c r="AX13" s="82"/>
      <c r="AY13" s="82"/>
      <c r="AZ13" s="82"/>
    </row>
    <row r="14" s="55" customFormat="1" ht="35.25" customHeight="1" spans="1:52">
      <c r="A14" s="82"/>
      <c r="B14" s="83" t="s">
        <v>93</v>
      </c>
      <c r="C14" s="84"/>
      <c r="D14" s="84"/>
      <c r="E14" s="84"/>
      <c r="F14" s="80">
        <f t="shared" si="0"/>
        <v>0</v>
      </c>
      <c r="G14" s="80">
        <f t="shared" si="1"/>
        <v>0</v>
      </c>
      <c r="H14" s="82"/>
      <c r="I14" s="82"/>
      <c r="J14" s="82"/>
      <c r="K14" s="82"/>
      <c r="L14" s="82"/>
      <c r="M14" s="82"/>
      <c r="N14" s="82"/>
      <c r="O14" s="83" t="s">
        <v>93</v>
      </c>
      <c r="P14" s="84"/>
      <c r="Q14" s="84"/>
      <c r="R14" s="84"/>
      <c r="S14" s="80">
        <f t="shared" si="2"/>
        <v>0</v>
      </c>
      <c r="T14" s="80">
        <f t="shared" si="3"/>
        <v>0</v>
      </c>
      <c r="U14" s="82"/>
      <c r="V14" s="82"/>
      <c r="W14" s="82"/>
      <c r="X14" s="82"/>
      <c r="Y14" s="82"/>
      <c r="Z14" s="82"/>
      <c r="AA14" s="82"/>
      <c r="AB14" s="83" t="s">
        <v>93</v>
      </c>
      <c r="AC14" s="84"/>
      <c r="AD14" s="84"/>
      <c r="AE14" s="84"/>
      <c r="AF14" s="103"/>
      <c r="AG14" s="100"/>
      <c r="AH14" s="101"/>
      <c r="AI14" s="82"/>
      <c r="AJ14" s="82"/>
      <c r="AK14" s="82"/>
      <c r="AL14" s="82"/>
      <c r="AM14" s="82"/>
      <c r="AN14" s="82"/>
      <c r="AO14" s="83" t="s">
        <v>93</v>
      </c>
      <c r="AP14" s="82"/>
      <c r="AQ14" s="82"/>
      <c r="AR14" s="82"/>
      <c r="AS14" s="79">
        <f t="shared" si="4"/>
        <v>0</v>
      </c>
      <c r="AT14" s="79">
        <f t="shared" si="5"/>
        <v>0</v>
      </c>
      <c r="AU14" s="82"/>
      <c r="AV14" s="82"/>
      <c r="AW14" s="82"/>
      <c r="AX14" s="82"/>
      <c r="AY14" s="82"/>
      <c r="AZ14" s="82"/>
    </row>
    <row r="15" s="55" customFormat="1" ht="35.25" customHeight="1" spans="1:52">
      <c r="A15" s="82"/>
      <c r="B15" s="83" t="s">
        <v>94</v>
      </c>
      <c r="C15" s="84">
        <v>2120201</v>
      </c>
      <c r="D15" s="84" t="s">
        <v>81</v>
      </c>
      <c r="E15" s="84" t="s">
        <v>87</v>
      </c>
      <c r="F15" s="80">
        <f t="shared" si="0"/>
        <v>161280</v>
      </c>
      <c r="G15" s="80">
        <f t="shared" si="1"/>
        <v>161280</v>
      </c>
      <c r="H15" s="82">
        <v>161280</v>
      </c>
      <c r="I15" s="82"/>
      <c r="J15" s="82"/>
      <c r="K15" s="82"/>
      <c r="L15" s="82"/>
      <c r="M15" s="82"/>
      <c r="N15" s="82"/>
      <c r="O15" s="83" t="s">
        <v>94</v>
      </c>
      <c r="P15" s="84">
        <v>2120201</v>
      </c>
      <c r="Q15" s="84" t="s">
        <v>81</v>
      </c>
      <c r="R15" s="84" t="s">
        <v>87</v>
      </c>
      <c r="S15" s="80">
        <f t="shared" si="2"/>
        <v>107520</v>
      </c>
      <c r="T15" s="80">
        <f t="shared" si="3"/>
        <v>107520</v>
      </c>
      <c r="U15" s="82">
        <v>107520</v>
      </c>
      <c r="V15" s="82"/>
      <c r="W15" s="82"/>
      <c r="X15" s="82"/>
      <c r="Y15" s="82"/>
      <c r="Z15" s="82"/>
      <c r="AA15" s="82"/>
      <c r="AB15" s="83" t="s">
        <v>94</v>
      </c>
      <c r="AC15" s="84"/>
      <c r="AD15" s="84"/>
      <c r="AE15" s="84"/>
      <c r="AF15" s="103">
        <f>AG15</f>
        <v>111800</v>
      </c>
      <c r="AG15" s="100">
        <f>AH15</f>
        <v>111800</v>
      </c>
      <c r="AH15" s="101">
        <v>111800</v>
      </c>
      <c r="AI15" s="82"/>
      <c r="AJ15" s="82"/>
      <c r="AK15" s="82"/>
      <c r="AL15" s="82"/>
      <c r="AM15" s="82"/>
      <c r="AN15" s="82"/>
      <c r="AO15" s="83" t="s">
        <v>94</v>
      </c>
      <c r="AP15" s="82"/>
      <c r="AQ15" s="82"/>
      <c r="AR15" s="82"/>
      <c r="AS15" s="79">
        <f t="shared" si="4"/>
        <v>0</v>
      </c>
      <c r="AT15" s="79">
        <f t="shared" si="5"/>
        <v>0</v>
      </c>
      <c r="AU15" s="82"/>
      <c r="AV15" s="82"/>
      <c r="AW15" s="82"/>
      <c r="AX15" s="82"/>
      <c r="AY15" s="82"/>
      <c r="AZ15" s="82"/>
    </row>
    <row r="16" s="55" customFormat="1" ht="35.25" customHeight="1" spans="1:52">
      <c r="A16" s="82"/>
      <c r="B16" s="83" t="s">
        <v>95</v>
      </c>
      <c r="C16" s="84">
        <v>2080505</v>
      </c>
      <c r="D16" s="84" t="s">
        <v>81</v>
      </c>
      <c r="E16" s="84" t="s">
        <v>88</v>
      </c>
      <c r="F16" s="80">
        <f t="shared" si="0"/>
        <v>94096.8</v>
      </c>
      <c r="G16" s="80">
        <f t="shared" si="1"/>
        <v>94096.8</v>
      </c>
      <c r="H16" s="82">
        <v>94096.8</v>
      </c>
      <c r="I16" s="82"/>
      <c r="J16" s="82"/>
      <c r="K16" s="82"/>
      <c r="L16" s="82"/>
      <c r="M16" s="82"/>
      <c r="N16" s="82"/>
      <c r="O16" s="83" t="s">
        <v>95</v>
      </c>
      <c r="P16" s="84">
        <v>2080505</v>
      </c>
      <c r="Q16" s="84" t="s">
        <v>81</v>
      </c>
      <c r="R16" s="84" t="s">
        <v>88</v>
      </c>
      <c r="S16" s="80">
        <f t="shared" si="2"/>
        <v>62731.2</v>
      </c>
      <c r="T16" s="80">
        <f t="shared" si="3"/>
        <v>62731.2</v>
      </c>
      <c r="U16" s="82">
        <v>62731.2</v>
      </c>
      <c r="V16" s="82"/>
      <c r="W16" s="82"/>
      <c r="X16" s="82"/>
      <c r="Y16" s="82"/>
      <c r="Z16" s="82"/>
      <c r="AA16" s="82"/>
      <c r="AB16" s="83" t="s">
        <v>95</v>
      </c>
      <c r="AC16" s="84">
        <v>2080505</v>
      </c>
      <c r="AD16" s="84" t="s">
        <v>81</v>
      </c>
      <c r="AE16" s="84" t="s">
        <v>88</v>
      </c>
      <c r="AF16" s="103">
        <v>78673.58</v>
      </c>
      <c r="AG16" s="100">
        <v>78673.58</v>
      </c>
      <c r="AH16" s="101">
        <v>78673.58</v>
      </c>
      <c r="AI16" s="82"/>
      <c r="AJ16" s="82"/>
      <c r="AK16" s="82"/>
      <c r="AL16" s="82"/>
      <c r="AM16" s="82"/>
      <c r="AN16" s="82"/>
      <c r="AO16" s="83" t="s">
        <v>95</v>
      </c>
      <c r="AP16" s="82"/>
      <c r="AQ16" s="82"/>
      <c r="AR16" s="82"/>
      <c r="AS16" s="79">
        <f t="shared" si="4"/>
        <v>0</v>
      </c>
      <c r="AT16" s="79">
        <f t="shared" si="5"/>
        <v>0</v>
      </c>
      <c r="AU16" s="82"/>
      <c r="AV16" s="82"/>
      <c r="AW16" s="82"/>
      <c r="AX16" s="82"/>
      <c r="AY16" s="82"/>
      <c r="AZ16" s="82"/>
    </row>
    <row r="17" s="55" customFormat="1" ht="35.25" customHeight="1" spans="1:52">
      <c r="A17" s="82"/>
      <c r="B17" s="83" t="s">
        <v>96</v>
      </c>
      <c r="C17" s="84"/>
      <c r="D17" s="84"/>
      <c r="E17" s="84"/>
      <c r="F17" s="80">
        <f t="shared" si="0"/>
        <v>0</v>
      </c>
      <c r="G17" s="80">
        <f t="shared" si="1"/>
        <v>0</v>
      </c>
      <c r="H17" s="82"/>
      <c r="I17" s="82"/>
      <c r="J17" s="82"/>
      <c r="K17" s="82"/>
      <c r="L17" s="82"/>
      <c r="M17" s="82"/>
      <c r="N17" s="82"/>
      <c r="O17" s="83" t="s">
        <v>96</v>
      </c>
      <c r="P17" s="84"/>
      <c r="Q17" s="84"/>
      <c r="R17" s="84"/>
      <c r="S17" s="80">
        <f t="shared" si="2"/>
        <v>0</v>
      </c>
      <c r="T17" s="80">
        <f t="shared" si="3"/>
        <v>0</v>
      </c>
      <c r="U17" s="82"/>
      <c r="V17" s="82"/>
      <c r="W17" s="82"/>
      <c r="X17" s="82"/>
      <c r="Y17" s="82"/>
      <c r="Z17" s="82"/>
      <c r="AA17" s="82"/>
      <c r="AB17" s="83" t="s">
        <v>96</v>
      </c>
      <c r="AC17" s="84"/>
      <c r="AD17" s="84"/>
      <c r="AE17" s="84"/>
      <c r="AF17" s="103"/>
      <c r="AG17" s="100"/>
      <c r="AH17" s="101"/>
      <c r="AI17" s="82"/>
      <c r="AJ17" s="82"/>
      <c r="AK17" s="82"/>
      <c r="AL17" s="82"/>
      <c r="AM17" s="82"/>
      <c r="AN17" s="82"/>
      <c r="AO17" s="83" t="s">
        <v>96</v>
      </c>
      <c r="AP17" s="82"/>
      <c r="AQ17" s="82"/>
      <c r="AR17" s="82"/>
      <c r="AS17" s="79">
        <f t="shared" si="4"/>
        <v>0</v>
      </c>
      <c r="AT17" s="79">
        <f t="shared" si="5"/>
        <v>0</v>
      </c>
      <c r="AU17" s="82"/>
      <c r="AV17" s="82"/>
      <c r="AW17" s="82"/>
      <c r="AX17" s="82"/>
      <c r="AY17" s="82"/>
      <c r="AZ17" s="82"/>
    </row>
    <row r="18" s="55" customFormat="1" ht="35.25" customHeight="1" spans="1:52">
      <c r="A18" s="82"/>
      <c r="B18" s="83" t="s">
        <v>97</v>
      </c>
      <c r="C18" s="84">
        <v>2120201</v>
      </c>
      <c r="D18" s="84" t="s">
        <v>81</v>
      </c>
      <c r="E18" s="84" t="s">
        <v>98</v>
      </c>
      <c r="F18" s="80">
        <f t="shared" si="0"/>
        <v>37704.51</v>
      </c>
      <c r="G18" s="80">
        <f t="shared" si="1"/>
        <v>37704.51</v>
      </c>
      <c r="H18" s="82">
        <v>37704.51</v>
      </c>
      <c r="I18" s="82"/>
      <c r="J18" s="82"/>
      <c r="K18" s="82"/>
      <c r="L18" s="82"/>
      <c r="M18" s="82"/>
      <c r="N18" s="82"/>
      <c r="O18" s="83" t="s">
        <v>97</v>
      </c>
      <c r="P18" s="84">
        <v>2120201</v>
      </c>
      <c r="Q18" s="84" t="s">
        <v>81</v>
      </c>
      <c r="R18" s="84" t="s">
        <v>98</v>
      </c>
      <c r="S18" s="80">
        <f t="shared" si="2"/>
        <v>26013.31</v>
      </c>
      <c r="T18" s="80">
        <f t="shared" si="3"/>
        <v>26013.31</v>
      </c>
      <c r="U18" s="82">
        <v>26013.31</v>
      </c>
      <c r="V18" s="82"/>
      <c r="W18" s="82"/>
      <c r="X18" s="82"/>
      <c r="Y18" s="82"/>
      <c r="Z18" s="82"/>
      <c r="AA18" s="82"/>
      <c r="AB18" s="83" t="s">
        <v>97</v>
      </c>
      <c r="AC18" s="84">
        <v>2010350</v>
      </c>
      <c r="AD18" s="84" t="s">
        <v>81</v>
      </c>
      <c r="AE18" s="84" t="s">
        <v>88</v>
      </c>
      <c r="AF18" s="103">
        <v>26208.87</v>
      </c>
      <c r="AG18" s="100">
        <v>26208.87</v>
      </c>
      <c r="AH18" s="101">
        <v>26208.87</v>
      </c>
      <c r="AI18" s="82"/>
      <c r="AJ18" s="82"/>
      <c r="AK18" s="82"/>
      <c r="AL18" s="82"/>
      <c r="AM18" s="82"/>
      <c r="AN18" s="82"/>
      <c r="AO18" s="83" t="s">
        <v>97</v>
      </c>
      <c r="AP18" s="82"/>
      <c r="AQ18" s="82"/>
      <c r="AR18" s="82"/>
      <c r="AS18" s="79">
        <f t="shared" si="4"/>
        <v>0</v>
      </c>
      <c r="AT18" s="79">
        <f t="shared" si="5"/>
        <v>0</v>
      </c>
      <c r="AU18" s="82"/>
      <c r="AV18" s="82"/>
      <c r="AW18" s="82"/>
      <c r="AX18" s="82"/>
      <c r="AY18" s="82"/>
      <c r="AZ18" s="82"/>
    </row>
    <row r="19" s="55" customFormat="1" ht="35.25" customHeight="1" spans="1:52">
      <c r="A19" s="82"/>
      <c r="B19" s="83" t="s">
        <v>99</v>
      </c>
      <c r="C19" s="84"/>
      <c r="D19" s="84"/>
      <c r="E19" s="84"/>
      <c r="F19" s="80">
        <f t="shared" si="0"/>
        <v>0</v>
      </c>
      <c r="G19" s="80">
        <f t="shared" si="1"/>
        <v>0</v>
      </c>
      <c r="H19" s="82"/>
      <c r="I19" s="82"/>
      <c r="J19" s="82"/>
      <c r="K19" s="82"/>
      <c r="L19" s="82"/>
      <c r="M19" s="82"/>
      <c r="N19" s="82"/>
      <c r="O19" s="83" t="s">
        <v>99</v>
      </c>
      <c r="P19" s="84"/>
      <c r="Q19" s="84"/>
      <c r="R19" s="84"/>
      <c r="S19" s="80">
        <f t="shared" si="2"/>
        <v>0</v>
      </c>
      <c r="T19" s="80">
        <f t="shared" si="3"/>
        <v>0</v>
      </c>
      <c r="U19" s="82"/>
      <c r="V19" s="82"/>
      <c r="W19" s="82"/>
      <c r="X19" s="82"/>
      <c r="Y19" s="82"/>
      <c r="Z19" s="82"/>
      <c r="AA19" s="82"/>
      <c r="AB19" s="83" t="s">
        <v>99</v>
      </c>
      <c r="AC19" s="84"/>
      <c r="AD19" s="84"/>
      <c r="AE19" s="84"/>
      <c r="AF19" s="103"/>
      <c r="AG19" s="100"/>
      <c r="AH19" s="101"/>
      <c r="AI19" s="82"/>
      <c r="AJ19" s="82"/>
      <c r="AK19" s="82"/>
      <c r="AL19" s="82"/>
      <c r="AM19" s="82"/>
      <c r="AN19" s="82"/>
      <c r="AO19" s="83" t="s">
        <v>99</v>
      </c>
      <c r="AP19" s="82"/>
      <c r="AQ19" s="82"/>
      <c r="AR19" s="82"/>
      <c r="AS19" s="79">
        <f t="shared" si="4"/>
        <v>0</v>
      </c>
      <c r="AT19" s="79">
        <f t="shared" si="5"/>
        <v>0</v>
      </c>
      <c r="AU19" s="82"/>
      <c r="AV19" s="82"/>
      <c r="AW19" s="82"/>
      <c r="AX19" s="82"/>
      <c r="AY19" s="82"/>
      <c r="AZ19" s="82"/>
    </row>
    <row r="20" s="55" customFormat="1" ht="35.25" customHeight="1" spans="1:52">
      <c r="A20" s="82"/>
      <c r="B20" s="83" t="s">
        <v>100</v>
      </c>
      <c r="C20" s="84">
        <v>2120201</v>
      </c>
      <c r="D20" s="84" t="s">
        <v>81</v>
      </c>
      <c r="E20" s="84" t="s">
        <v>98</v>
      </c>
      <c r="F20" s="80">
        <f t="shared" si="0"/>
        <v>7348.92</v>
      </c>
      <c r="G20" s="80">
        <f t="shared" si="1"/>
        <v>7348.92</v>
      </c>
      <c r="H20" s="82">
        <v>7348.92</v>
      </c>
      <c r="I20" s="82"/>
      <c r="J20" s="82"/>
      <c r="K20" s="82"/>
      <c r="L20" s="82"/>
      <c r="M20" s="82"/>
      <c r="N20" s="82"/>
      <c r="O20" s="83" t="s">
        <v>100</v>
      </c>
      <c r="P20" s="84">
        <v>2120201</v>
      </c>
      <c r="Q20" s="84" t="s">
        <v>81</v>
      </c>
      <c r="R20" s="84" t="s">
        <v>98</v>
      </c>
      <c r="S20" s="80">
        <f t="shared" si="2"/>
        <v>5074.44</v>
      </c>
      <c r="T20" s="80">
        <f t="shared" si="3"/>
        <v>5074.44</v>
      </c>
      <c r="U20" s="82">
        <v>5074.44</v>
      </c>
      <c r="V20" s="82"/>
      <c r="W20" s="82"/>
      <c r="X20" s="82"/>
      <c r="Y20" s="82"/>
      <c r="Z20" s="82"/>
      <c r="AA20" s="82"/>
      <c r="AB20" s="83" t="s">
        <v>100</v>
      </c>
      <c r="AC20" s="84">
        <v>2010350</v>
      </c>
      <c r="AD20" s="84" t="s">
        <v>81</v>
      </c>
      <c r="AE20" s="84" t="s">
        <v>98</v>
      </c>
      <c r="AF20" s="103">
        <v>5113.65</v>
      </c>
      <c r="AG20" s="100">
        <v>5113.65</v>
      </c>
      <c r="AH20" s="101">
        <v>5113.65</v>
      </c>
      <c r="AI20" s="82"/>
      <c r="AJ20" s="82"/>
      <c r="AK20" s="82"/>
      <c r="AL20" s="82"/>
      <c r="AM20" s="82"/>
      <c r="AN20" s="82"/>
      <c r="AO20" s="83" t="s">
        <v>100</v>
      </c>
      <c r="AP20" s="82"/>
      <c r="AQ20" s="82"/>
      <c r="AR20" s="82"/>
      <c r="AS20" s="79">
        <f t="shared" si="4"/>
        <v>0</v>
      </c>
      <c r="AT20" s="79">
        <f t="shared" si="5"/>
        <v>0</v>
      </c>
      <c r="AU20" s="82"/>
      <c r="AV20" s="82"/>
      <c r="AW20" s="82"/>
      <c r="AX20" s="82"/>
      <c r="AY20" s="82"/>
      <c r="AZ20" s="82"/>
    </row>
    <row r="21" s="55" customFormat="1" ht="35.25" customHeight="1" spans="1:52">
      <c r="A21" s="82"/>
      <c r="B21" s="83" t="s">
        <v>101</v>
      </c>
      <c r="C21" s="84">
        <v>2210201</v>
      </c>
      <c r="D21" s="84" t="s">
        <v>81</v>
      </c>
      <c r="E21" s="84" t="s">
        <v>88</v>
      </c>
      <c r="F21" s="80">
        <f t="shared" si="0"/>
        <v>63072</v>
      </c>
      <c r="G21" s="80">
        <f t="shared" si="1"/>
        <v>63072</v>
      </c>
      <c r="H21" s="82">
        <v>63072</v>
      </c>
      <c r="I21" s="82"/>
      <c r="J21" s="82"/>
      <c r="K21" s="82"/>
      <c r="L21" s="82"/>
      <c r="M21" s="82"/>
      <c r="N21" s="82"/>
      <c r="O21" s="83" t="s">
        <v>101</v>
      </c>
      <c r="P21" s="84">
        <v>2210201</v>
      </c>
      <c r="Q21" s="84" t="s">
        <v>81</v>
      </c>
      <c r="R21" s="84" t="s">
        <v>88</v>
      </c>
      <c r="S21" s="80">
        <f t="shared" si="2"/>
        <v>42048</v>
      </c>
      <c r="T21" s="80">
        <f t="shared" si="3"/>
        <v>42048</v>
      </c>
      <c r="U21" s="82">
        <v>42048</v>
      </c>
      <c r="V21" s="82"/>
      <c r="W21" s="82"/>
      <c r="X21" s="82"/>
      <c r="Y21" s="82"/>
      <c r="Z21" s="82"/>
      <c r="AA21" s="82"/>
      <c r="AB21" s="83" t="s">
        <v>101</v>
      </c>
      <c r="AC21" s="84">
        <v>2210201</v>
      </c>
      <c r="AD21" s="84" t="s">
        <v>81</v>
      </c>
      <c r="AE21" s="84" t="s">
        <v>88</v>
      </c>
      <c r="AF21" s="103">
        <v>49948.72</v>
      </c>
      <c r="AG21" s="100">
        <v>49948.72</v>
      </c>
      <c r="AH21" s="101">
        <v>49948.72</v>
      </c>
      <c r="AI21" s="82"/>
      <c r="AJ21" s="82"/>
      <c r="AK21" s="82"/>
      <c r="AL21" s="82"/>
      <c r="AM21" s="82"/>
      <c r="AN21" s="82"/>
      <c r="AO21" s="83" t="s">
        <v>101</v>
      </c>
      <c r="AP21" s="82"/>
      <c r="AQ21" s="82"/>
      <c r="AR21" s="82"/>
      <c r="AS21" s="79">
        <f t="shared" si="4"/>
        <v>0</v>
      </c>
      <c r="AT21" s="79">
        <f t="shared" si="5"/>
        <v>0</v>
      </c>
      <c r="AU21" s="82"/>
      <c r="AV21" s="82"/>
      <c r="AW21" s="82"/>
      <c r="AX21" s="82"/>
      <c r="AY21" s="82"/>
      <c r="AZ21" s="82"/>
    </row>
    <row r="22" s="55" customFormat="1" ht="35.25" customHeight="1" spans="1:52">
      <c r="A22" s="82"/>
      <c r="B22" s="83" t="s">
        <v>102</v>
      </c>
      <c r="C22" s="84"/>
      <c r="D22" s="84"/>
      <c r="E22" s="84"/>
      <c r="F22" s="80">
        <f t="shared" si="0"/>
        <v>0</v>
      </c>
      <c r="G22" s="80">
        <f t="shared" si="1"/>
        <v>0</v>
      </c>
      <c r="H22" s="82"/>
      <c r="I22" s="82"/>
      <c r="J22" s="82"/>
      <c r="K22" s="82"/>
      <c r="L22" s="82"/>
      <c r="M22" s="82"/>
      <c r="N22" s="82"/>
      <c r="O22" s="83" t="s">
        <v>102</v>
      </c>
      <c r="P22" s="84"/>
      <c r="Q22" s="84"/>
      <c r="R22" s="84"/>
      <c r="S22" s="80">
        <f t="shared" si="2"/>
        <v>0</v>
      </c>
      <c r="T22" s="80">
        <f t="shared" si="3"/>
        <v>0</v>
      </c>
      <c r="U22" s="82"/>
      <c r="V22" s="82"/>
      <c r="W22" s="82"/>
      <c r="X22" s="82"/>
      <c r="Y22" s="82"/>
      <c r="Z22" s="82"/>
      <c r="AA22" s="82"/>
      <c r="AB22" s="83" t="s">
        <v>102</v>
      </c>
      <c r="AC22" s="84"/>
      <c r="AD22" s="84"/>
      <c r="AE22" s="84"/>
      <c r="AF22" s="103"/>
      <c r="AG22" s="100"/>
      <c r="AH22" s="101"/>
      <c r="AI22" s="82"/>
      <c r="AJ22" s="82"/>
      <c r="AK22" s="82"/>
      <c r="AL22" s="82"/>
      <c r="AM22" s="82"/>
      <c r="AN22" s="82"/>
      <c r="AO22" s="83" t="s">
        <v>102</v>
      </c>
      <c r="AP22" s="82"/>
      <c r="AQ22" s="82"/>
      <c r="AR22" s="82"/>
      <c r="AS22" s="79">
        <f t="shared" si="4"/>
        <v>0</v>
      </c>
      <c r="AT22" s="79">
        <f t="shared" si="5"/>
        <v>0</v>
      </c>
      <c r="AU22" s="82"/>
      <c r="AV22" s="82"/>
      <c r="AW22" s="82"/>
      <c r="AX22" s="82"/>
      <c r="AY22" s="82"/>
      <c r="AZ22" s="82"/>
    </row>
    <row r="23" s="55" customFormat="1" ht="35.25" customHeight="1" spans="1:52">
      <c r="A23" s="82"/>
      <c r="B23" s="83" t="s">
        <v>103</v>
      </c>
      <c r="C23" s="84">
        <v>2120201</v>
      </c>
      <c r="D23" s="84" t="s">
        <v>81</v>
      </c>
      <c r="E23" s="84" t="s">
        <v>87</v>
      </c>
      <c r="F23" s="80">
        <f t="shared" si="0"/>
        <v>123012</v>
      </c>
      <c r="G23" s="80">
        <f t="shared" si="1"/>
        <v>123012</v>
      </c>
      <c r="H23" s="82">
        <v>123012</v>
      </c>
      <c r="I23" s="82"/>
      <c r="J23" s="82"/>
      <c r="K23" s="82"/>
      <c r="L23" s="82"/>
      <c r="M23" s="82"/>
      <c r="N23" s="82"/>
      <c r="O23" s="83" t="s">
        <v>103</v>
      </c>
      <c r="P23" s="84">
        <v>2120201</v>
      </c>
      <c r="Q23" s="84" t="s">
        <v>81</v>
      </c>
      <c r="R23" s="84" t="s">
        <v>87</v>
      </c>
      <c r="S23" s="80"/>
      <c r="T23" s="80"/>
      <c r="U23" s="82">
        <v>82008</v>
      </c>
      <c r="V23" s="82"/>
      <c r="W23" s="82"/>
      <c r="X23" s="82"/>
      <c r="Y23" s="82"/>
      <c r="Z23" s="82"/>
      <c r="AA23" s="82"/>
      <c r="AB23" s="83" t="s">
        <v>103</v>
      </c>
      <c r="AC23" s="84">
        <v>2010350</v>
      </c>
      <c r="AD23" s="84">
        <v>301</v>
      </c>
      <c r="AE23" s="84">
        <v>50501</v>
      </c>
      <c r="AF23" s="103">
        <v>83104</v>
      </c>
      <c r="AG23" s="100">
        <v>83104</v>
      </c>
      <c r="AH23" s="101">
        <v>83104</v>
      </c>
      <c r="AI23" s="82"/>
      <c r="AJ23" s="82"/>
      <c r="AK23" s="82"/>
      <c r="AL23" s="82"/>
      <c r="AM23" s="82"/>
      <c r="AN23" s="82"/>
      <c r="AO23" s="83" t="s">
        <v>103</v>
      </c>
      <c r="AP23" s="82"/>
      <c r="AQ23" s="82"/>
      <c r="AR23" s="82"/>
      <c r="AS23" s="79"/>
      <c r="AT23" s="79"/>
      <c r="AU23" s="82"/>
      <c r="AV23" s="82"/>
      <c r="AW23" s="82"/>
      <c r="AX23" s="82"/>
      <c r="AY23" s="82"/>
      <c r="AZ23" s="82"/>
    </row>
    <row r="24" s="55" customFormat="1" ht="35.25" customHeight="1" spans="1:52">
      <c r="A24" s="82"/>
      <c r="B24" s="83" t="s">
        <v>104</v>
      </c>
      <c r="C24" s="84">
        <v>2120201</v>
      </c>
      <c r="D24" s="84" t="s">
        <v>81</v>
      </c>
      <c r="E24" s="84" t="s">
        <v>87</v>
      </c>
      <c r="F24" s="80">
        <f t="shared" si="0"/>
        <v>58320</v>
      </c>
      <c r="G24" s="80">
        <f t="shared" si="1"/>
        <v>58320</v>
      </c>
      <c r="H24" s="82">
        <v>58320</v>
      </c>
      <c r="I24" s="82"/>
      <c r="J24" s="82"/>
      <c r="K24" s="82"/>
      <c r="L24" s="82"/>
      <c r="M24" s="82"/>
      <c r="N24" s="82"/>
      <c r="O24" s="83" t="s">
        <v>104</v>
      </c>
      <c r="P24" s="84">
        <v>2120201</v>
      </c>
      <c r="Q24" s="84" t="s">
        <v>81</v>
      </c>
      <c r="R24" s="84" t="s">
        <v>87</v>
      </c>
      <c r="S24" s="80"/>
      <c r="T24" s="80"/>
      <c r="U24" s="82">
        <v>38880</v>
      </c>
      <c r="V24" s="82"/>
      <c r="W24" s="82"/>
      <c r="X24" s="82"/>
      <c r="Y24" s="82"/>
      <c r="Z24" s="82"/>
      <c r="AA24" s="82"/>
      <c r="AB24" s="83" t="s">
        <v>104</v>
      </c>
      <c r="AC24" s="84">
        <v>2010350</v>
      </c>
      <c r="AD24" s="84" t="s">
        <v>81</v>
      </c>
      <c r="AE24" s="84" t="s">
        <v>88</v>
      </c>
      <c r="AF24" s="103">
        <f>AG24</f>
        <v>41360</v>
      </c>
      <c r="AG24" s="100">
        <f>AH24</f>
        <v>41360</v>
      </c>
      <c r="AH24" s="101">
        <v>41360</v>
      </c>
      <c r="AI24" s="82"/>
      <c r="AJ24" s="82"/>
      <c r="AK24" s="82"/>
      <c r="AL24" s="82"/>
      <c r="AM24" s="82"/>
      <c r="AN24" s="82"/>
      <c r="AO24" s="83" t="s">
        <v>104</v>
      </c>
      <c r="AP24" s="82"/>
      <c r="AQ24" s="82"/>
      <c r="AR24" s="82"/>
      <c r="AS24" s="79"/>
      <c r="AT24" s="79"/>
      <c r="AU24" s="82"/>
      <c r="AV24" s="82"/>
      <c r="AW24" s="82"/>
      <c r="AX24" s="82"/>
      <c r="AY24" s="82"/>
      <c r="AZ24" s="82"/>
    </row>
    <row r="25" s="56" customFormat="1" ht="35.25" customHeight="1" spans="1:52">
      <c r="A25" s="85"/>
      <c r="B25" s="86" t="s">
        <v>105</v>
      </c>
      <c r="C25" s="87"/>
      <c r="D25" s="87"/>
      <c r="E25" s="87"/>
      <c r="F25" s="80">
        <f t="shared" ref="F25:F40" si="6">G25+J25+K25+L25+M25</f>
        <v>24000</v>
      </c>
      <c r="G25" s="80">
        <f t="shared" ref="G25:G40" si="7">H25+I25</f>
        <v>24000</v>
      </c>
      <c r="H25" s="85">
        <f>SUM(H26)</f>
        <v>24000</v>
      </c>
      <c r="I25" s="85"/>
      <c r="J25" s="85"/>
      <c r="K25" s="85"/>
      <c r="L25" s="85"/>
      <c r="M25" s="85"/>
      <c r="N25" s="85"/>
      <c r="O25" s="86" t="s">
        <v>105</v>
      </c>
      <c r="P25" s="87"/>
      <c r="Q25" s="87"/>
      <c r="R25" s="87"/>
      <c r="S25" s="80">
        <f t="shared" ref="S25:S40" si="8">T25+W25+X25+Y25+Z25</f>
        <v>24000</v>
      </c>
      <c r="T25" s="80">
        <f t="shared" ref="T25:T40" si="9">U25+V25</f>
        <v>24000</v>
      </c>
      <c r="U25" s="85">
        <f>U26</f>
        <v>24000</v>
      </c>
      <c r="V25" s="88"/>
      <c r="W25" s="88"/>
      <c r="X25" s="88"/>
      <c r="Y25" s="88"/>
      <c r="Z25" s="88"/>
      <c r="AA25" s="88"/>
      <c r="AB25" s="86" t="s">
        <v>105</v>
      </c>
      <c r="AC25" s="84"/>
      <c r="AD25" s="84"/>
      <c r="AE25" s="84"/>
      <c r="AF25" s="103">
        <f>AG25</f>
        <v>62600</v>
      </c>
      <c r="AG25" s="100">
        <f>AH25</f>
        <v>62600</v>
      </c>
      <c r="AH25" s="101">
        <f>AH26+AH27</f>
        <v>62600</v>
      </c>
      <c r="AI25" s="85"/>
      <c r="AJ25" s="88"/>
      <c r="AK25" s="88"/>
      <c r="AL25" s="88"/>
      <c r="AM25" s="88"/>
      <c r="AN25" s="88"/>
      <c r="AO25" s="86" t="s">
        <v>105</v>
      </c>
      <c r="AP25" s="88"/>
      <c r="AQ25" s="88"/>
      <c r="AR25" s="88"/>
      <c r="AS25" s="79">
        <f t="shared" ref="AS25:AS40" si="10">AT25+AW25+AX25+AY25+AZ25</f>
        <v>0</v>
      </c>
      <c r="AT25" s="79">
        <f t="shared" ref="AT25:AT40" si="11">AU25+AV25</f>
        <v>0</v>
      </c>
      <c r="AU25" s="88"/>
      <c r="AV25" s="88"/>
      <c r="AW25" s="88"/>
      <c r="AX25" s="88"/>
      <c r="AY25" s="88"/>
      <c r="AZ25" s="88"/>
    </row>
    <row r="26" s="56" customFormat="1" ht="35.25" customHeight="1" spans="1:52">
      <c r="A26" s="88"/>
      <c r="B26" s="86" t="s">
        <v>106</v>
      </c>
      <c r="C26" s="89">
        <v>2120201</v>
      </c>
      <c r="D26" s="87" t="s">
        <v>107</v>
      </c>
      <c r="E26" s="84" t="s">
        <v>108</v>
      </c>
      <c r="F26" s="80">
        <f t="shared" si="6"/>
        <v>24000</v>
      </c>
      <c r="G26" s="80">
        <f t="shared" si="7"/>
        <v>24000</v>
      </c>
      <c r="H26" s="88">
        <v>24000</v>
      </c>
      <c r="I26" s="88"/>
      <c r="J26" s="88"/>
      <c r="K26" s="88"/>
      <c r="L26" s="88"/>
      <c r="M26" s="88"/>
      <c r="N26" s="88"/>
      <c r="O26" s="86" t="s">
        <v>106</v>
      </c>
      <c r="P26" s="89">
        <v>2120201</v>
      </c>
      <c r="Q26" s="87" t="s">
        <v>107</v>
      </c>
      <c r="R26" s="84" t="s">
        <v>108</v>
      </c>
      <c r="S26" s="80">
        <f t="shared" si="8"/>
        <v>24000</v>
      </c>
      <c r="T26" s="80">
        <f t="shared" si="9"/>
        <v>24000</v>
      </c>
      <c r="U26" s="88">
        <v>24000</v>
      </c>
      <c r="V26" s="88"/>
      <c r="W26" s="88"/>
      <c r="X26" s="88"/>
      <c r="Y26" s="88"/>
      <c r="Z26" s="88"/>
      <c r="AA26" s="88"/>
      <c r="AB26" s="86" t="s">
        <v>106</v>
      </c>
      <c r="AC26" s="84">
        <v>2010350</v>
      </c>
      <c r="AD26" s="84" t="s">
        <v>107</v>
      </c>
      <c r="AE26" s="84" t="s">
        <v>108</v>
      </c>
      <c r="AF26" s="103">
        <f>AG26</f>
        <v>32100</v>
      </c>
      <c r="AG26" s="100">
        <f>AH26</f>
        <v>32100</v>
      </c>
      <c r="AH26" s="83">
        <v>32100</v>
      </c>
      <c r="AI26" s="88"/>
      <c r="AJ26" s="88"/>
      <c r="AK26" s="88"/>
      <c r="AL26" s="88"/>
      <c r="AM26" s="88"/>
      <c r="AN26" s="88"/>
      <c r="AO26" s="86" t="s">
        <v>106</v>
      </c>
      <c r="AP26" s="88"/>
      <c r="AQ26" s="88"/>
      <c r="AR26" s="88"/>
      <c r="AS26" s="79">
        <f t="shared" si="10"/>
        <v>0</v>
      </c>
      <c r="AT26" s="79">
        <f t="shared" si="11"/>
        <v>0</v>
      </c>
      <c r="AU26" s="88"/>
      <c r="AV26" s="88"/>
      <c r="AW26" s="88"/>
      <c r="AX26" s="88"/>
      <c r="AY26" s="88"/>
      <c r="AZ26" s="88"/>
    </row>
    <row r="27" s="56" customFormat="1" ht="35.25" customHeight="1" spans="1:52">
      <c r="A27" s="88"/>
      <c r="B27" s="86" t="s">
        <v>109</v>
      </c>
      <c r="C27" s="89"/>
      <c r="D27" s="89"/>
      <c r="E27" s="89"/>
      <c r="F27" s="80">
        <f t="shared" si="6"/>
        <v>0</v>
      </c>
      <c r="G27" s="80">
        <f t="shared" si="7"/>
        <v>0</v>
      </c>
      <c r="H27" s="88"/>
      <c r="I27" s="88"/>
      <c r="J27" s="88"/>
      <c r="K27" s="88"/>
      <c r="L27" s="88"/>
      <c r="M27" s="88"/>
      <c r="N27" s="88"/>
      <c r="O27" s="86" t="s">
        <v>109</v>
      </c>
      <c r="P27" s="89"/>
      <c r="Q27" s="89"/>
      <c r="R27" s="89"/>
      <c r="S27" s="80">
        <f t="shared" si="8"/>
        <v>0</v>
      </c>
      <c r="T27" s="80">
        <f t="shared" si="9"/>
        <v>0</v>
      </c>
      <c r="U27" s="88"/>
      <c r="V27" s="88"/>
      <c r="W27" s="88"/>
      <c r="X27" s="88"/>
      <c r="Y27" s="88"/>
      <c r="Z27" s="88"/>
      <c r="AA27" s="88"/>
      <c r="AB27" s="86" t="s">
        <v>109</v>
      </c>
      <c r="AC27" s="84">
        <v>2010350</v>
      </c>
      <c r="AD27" s="87" t="s">
        <v>107</v>
      </c>
      <c r="AE27" s="87" t="s">
        <v>110</v>
      </c>
      <c r="AF27" s="103">
        <v>30500</v>
      </c>
      <c r="AG27" s="100">
        <v>30500</v>
      </c>
      <c r="AH27" s="83">
        <v>30500</v>
      </c>
      <c r="AI27" s="88"/>
      <c r="AJ27" s="88"/>
      <c r="AK27" s="88"/>
      <c r="AL27" s="88"/>
      <c r="AM27" s="88"/>
      <c r="AN27" s="88"/>
      <c r="AO27" s="86" t="s">
        <v>109</v>
      </c>
      <c r="AP27" s="88"/>
      <c r="AQ27" s="88"/>
      <c r="AR27" s="88"/>
      <c r="AS27" s="79">
        <f t="shared" si="10"/>
        <v>0</v>
      </c>
      <c r="AT27" s="79">
        <f t="shared" si="11"/>
        <v>0</v>
      </c>
      <c r="AU27" s="88"/>
      <c r="AV27" s="88"/>
      <c r="AW27" s="88"/>
      <c r="AX27" s="88"/>
      <c r="AY27" s="88"/>
      <c r="AZ27" s="88"/>
    </row>
    <row r="28" s="55" customFormat="1" ht="35.25" customHeight="1" spans="1:52">
      <c r="A28" s="82"/>
      <c r="B28" s="86" t="s">
        <v>111</v>
      </c>
      <c r="C28" s="84"/>
      <c r="D28" s="84"/>
      <c r="E28" s="84"/>
      <c r="F28" s="80">
        <f t="shared" si="6"/>
        <v>0</v>
      </c>
      <c r="G28" s="80">
        <f t="shared" si="7"/>
        <v>0</v>
      </c>
      <c r="H28" s="82"/>
      <c r="I28" s="82"/>
      <c r="J28" s="82"/>
      <c r="K28" s="82"/>
      <c r="L28" s="82"/>
      <c r="M28" s="82"/>
      <c r="N28" s="82"/>
      <c r="O28" s="86" t="s">
        <v>111</v>
      </c>
      <c r="P28" s="84"/>
      <c r="Q28" s="84"/>
      <c r="R28" s="84"/>
      <c r="S28" s="80">
        <f t="shared" si="8"/>
        <v>0</v>
      </c>
      <c r="T28" s="80">
        <f t="shared" si="9"/>
        <v>0</v>
      </c>
      <c r="U28" s="82"/>
      <c r="V28" s="82"/>
      <c r="W28" s="82"/>
      <c r="X28" s="82"/>
      <c r="Y28" s="82"/>
      <c r="Z28" s="82"/>
      <c r="AA28" s="82"/>
      <c r="AB28" s="86" t="s">
        <v>111</v>
      </c>
      <c r="AC28" s="84"/>
      <c r="AD28" s="84"/>
      <c r="AE28" s="84"/>
      <c r="AF28" s="82"/>
      <c r="AG28" s="82"/>
      <c r="AH28" s="82"/>
      <c r="AI28" s="82"/>
      <c r="AJ28" s="82"/>
      <c r="AK28" s="82"/>
      <c r="AL28" s="82"/>
      <c r="AM28" s="82"/>
      <c r="AN28" s="82"/>
      <c r="AO28" s="86" t="s">
        <v>111</v>
      </c>
      <c r="AP28" s="82"/>
      <c r="AQ28" s="82"/>
      <c r="AR28" s="82"/>
      <c r="AS28" s="79">
        <f t="shared" si="10"/>
        <v>0</v>
      </c>
      <c r="AT28" s="79">
        <f t="shared" si="11"/>
        <v>0</v>
      </c>
      <c r="AU28" s="82"/>
      <c r="AV28" s="82"/>
      <c r="AW28" s="82"/>
      <c r="AX28" s="82"/>
      <c r="AY28" s="82"/>
      <c r="AZ28" s="82"/>
    </row>
    <row r="29" s="55" customFormat="1" ht="35.25" customHeight="1" spans="1:52">
      <c r="A29" s="90"/>
      <c r="B29" s="86" t="s">
        <v>112</v>
      </c>
      <c r="C29" s="91"/>
      <c r="D29" s="91"/>
      <c r="E29" s="91"/>
      <c r="F29" s="80">
        <f t="shared" si="6"/>
        <v>0</v>
      </c>
      <c r="G29" s="80">
        <f t="shared" si="7"/>
        <v>0</v>
      </c>
      <c r="H29" s="82"/>
      <c r="I29" s="82"/>
      <c r="J29" s="82"/>
      <c r="K29" s="82"/>
      <c r="L29" s="82"/>
      <c r="M29" s="82"/>
      <c r="N29" s="90"/>
      <c r="O29" s="86" t="s">
        <v>112</v>
      </c>
      <c r="P29" s="91"/>
      <c r="Q29" s="91"/>
      <c r="R29" s="91"/>
      <c r="S29" s="80">
        <f t="shared" si="8"/>
        <v>0</v>
      </c>
      <c r="T29" s="80">
        <f t="shared" si="9"/>
        <v>0</v>
      </c>
      <c r="U29" s="82"/>
      <c r="V29" s="82"/>
      <c r="W29" s="82"/>
      <c r="X29" s="82"/>
      <c r="Y29" s="82"/>
      <c r="Z29" s="82"/>
      <c r="AA29" s="90"/>
      <c r="AB29" s="86" t="s">
        <v>112</v>
      </c>
      <c r="AC29" s="89"/>
      <c r="AD29" s="89"/>
      <c r="AE29" s="89"/>
      <c r="AF29" s="103"/>
      <c r="AG29" s="100"/>
      <c r="AH29" s="105"/>
      <c r="AI29" s="82"/>
      <c r="AJ29" s="82"/>
      <c r="AK29" s="82"/>
      <c r="AL29" s="82"/>
      <c r="AM29" s="82"/>
      <c r="AN29" s="82"/>
      <c r="AO29" s="86" t="s">
        <v>112</v>
      </c>
      <c r="AP29" s="82"/>
      <c r="AQ29" s="82"/>
      <c r="AR29" s="82"/>
      <c r="AS29" s="79">
        <f t="shared" si="10"/>
        <v>0</v>
      </c>
      <c r="AT29" s="79">
        <f t="shared" si="11"/>
        <v>0</v>
      </c>
      <c r="AU29" s="82"/>
      <c r="AV29" s="82"/>
      <c r="AW29" s="82"/>
      <c r="AX29" s="82"/>
      <c r="AY29" s="82"/>
      <c r="AZ29" s="82"/>
    </row>
    <row r="30" s="55" customFormat="1" ht="60.75" customHeight="1" spans="1:52">
      <c r="A30" s="82"/>
      <c r="B30" s="83" t="s">
        <v>113</v>
      </c>
      <c r="C30" s="84"/>
      <c r="D30" s="84"/>
      <c r="E30" s="84"/>
      <c r="F30" s="80">
        <f t="shared" si="6"/>
        <v>300</v>
      </c>
      <c r="G30" s="80">
        <f t="shared" si="7"/>
        <v>300</v>
      </c>
      <c r="H30" s="82">
        <f>H35</f>
        <v>300</v>
      </c>
      <c r="I30" s="82"/>
      <c r="J30" s="82"/>
      <c r="K30" s="82"/>
      <c r="L30" s="82"/>
      <c r="M30" s="82"/>
      <c r="N30" s="82"/>
      <c r="O30" s="83" t="s">
        <v>113</v>
      </c>
      <c r="P30" s="84"/>
      <c r="Q30" s="84"/>
      <c r="R30" s="84"/>
      <c r="S30" s="80">
        <f t="shared" si="8"/>
        <v>300</v>
      </c>
      <c r="T30" s="80">
        <f t="shared" si="9"/>
        <v>300</v>
      </c>
      <c r="U30" s="82">
        <f>U35</f>
        <v>300</v>
      </c>
      <c r="V30" s="82"/>
      <c r="W30" s="82"/>
      <c r="X30" s="82"/>
      <c r="Y30" s="82"/>
      <c r="Z30" s="82"/>
      <c r="AA30" s="82"/>
      <c r="AB30" s="83" t="s">
        <v>113</v>
      </c>
      <c r="AC30" s="89"/>
      <c r="AD30" s="89"/>
      <c r="AE30" s="89"/>
      <c r="AF30" s="103">
        <f>AG30</f>
        <v>360</v>
      </c>
      <c r="AG30" s="100">
        <f>AH30</f>
        <v>360</v>
      </c>
      <c r="AH30" s="105">
        <f>AH35</f>
        <v>360</v>
      </c>
      <c r="AI30" s="82"/>
      <c r="AJ30" s="82"/>
      <c r="AK30" s="82"/>
      <c r="AL30" s="82"/>
      <c r="AM30" s="82"/>
      <c r="AN30" s="82"/>
      <c r="AO30" s="83" t="s">
        <v>113</v>
      </c>
      <c r="AP30" s="82"/>
      <c r="AQ30" s="82"/>
      <c r="AR30" s="82"/>
      <c r="AS30" s="79">
        <f t="shared" si="10"/>
        <v>0</v>
      </c>
      <c r="AT30" s="79">
        <f t="shared" si="11"/>
        <v>0</v>
      </c>
      <c r="AU30" s="82"/>
      <c r="AV30" s="82"/>
      <c r="AW30" s="82"/>
      <c r="AX30" s="82"/>
      <c r="AY30" s="82"/>
      <c r="AZ30" s="82"/>
    </row>
    <row r="31" s="55" customFormat="1" ht="54" customHeight="1" spans="1:52">
      <c r="A31" s="82"/>
      <c r="B31" s="83" t="s">
        <v>114</v>
      </c>
      <c r="C31" s="84"/>
      <c r="D31" s="84"/>
      <c r="E31" s="84"/>
      <c r="F31" s="80">
        <f t="shared" si="6"/>
        <v>0</v>
      </c>
      <c r="G31" s="80">
        <f t="shared" si="7"/>
        <v>0</v>
      </c>
      <c r="H31" s="82"/>
      <c r="I31" s="82"/>
      <c r="J31" s="82"/>
      <c r="K31" s="82"/>
      <c r="L31" s="82"/>
      <c r="M31" s="82"/>
      <c r="N31" s="82"/>
      <c r="O31" s="83" t="s">
        <v>114</v>
      </c>
      <c r="P31" s="84"/>
      <c r="Q31" s="84"/>
      <c r="R31" s="84"/>
      <c r="S31" s="80">
        <f t="shared" si="8"/>
        <v>0</v>
      </c>
      <c r="T31" s="80">
        <f t="shared" si="9"/>
        <v>0</v>
      </c>
      <c r="U31" s="82"/>
      <c r="V31" s="82"/>
      <c r="W31" s="82"/>
      <c r="X31" s="82"/>
      <c r="Y31" s="82"/>
      <c r="Z31" s="82"/>
      <c r="AA31" s="82"/>
      <c r="AB31" s="83" t="s">
        <v>114</v>
      </c>
      <c r="AC31" s="84"/>
      <c r="AD31" s="84"/>
      <c r="AE31" s="84"/>
      <c r="AF31" s="82"/>
      <c r="AG31" s="82"/>
      <c r="AH31" s="82"/>
      <c r="AI31" s="82"/>
      <c r="AJ31" s="82"/>
      <c r="AK31" s="82"/>
      <c r="AL31" s="82"/>
      <c r="AM31" s="82"/>
      <c r="AN31" s="82"/>
      <c r="AO31" s="83" t="s">
        <v>114</v>
      </c>
      <c r="AP31" s="82"/>
      <c r="AQ31" s="82"/>
      <c r="AR31" s="82"/>
      <c r="AS31" s="79">
        <f t="shared" si="10"/>
        <v>0</v>
      </c>
      <c r="AT31" s="79">
        <f t="shared" si="11"/>
        <v>0</v>
      </c>
      <c r="AU31" s="82"/>
      <c r="AV31" s="82"/>
      <c r="AW31" s="82"/>
      <c r="AX31" s="82"/>
      <c r="AY31" s="82"/>
      <c r="AZ31" s="82"/>
    </row>
    <row r="32" s="55" customFormat="1" ht="54" customHeight="1" spans="1:52">
      <c r="A32" s="82"/>
      <c r="B32" s="83" t="s">
        <v>115</v>
      </c>
      <c r="C32" s="84"/>
      <c r="D32" s="84"/>
      <c r="E32" s="84"/>
      <c r="F32" s="80">
        <f t="shared" si="6"/>
        <v>0</v>
      </c>
      <c r="G32" s="80">
        <f t="shared" si="7"/>
        <v>0</v>
      </c>
      <c r="H32" s="82"/>
      <c r="I32" s="82"/>
      <c r="J32" s="82"/>
      <c r="K32" s="82"/>
      <c r="L32" s="82"/>
      <c r="M32" s="82"/>
      <c r="N32" s="82"/>
      <c r="O32" s="83" t="s">
        <v>115</v>
      </c>
      <c r="P32" s="84"/>
      <c r="Q32" s="84"/>
      <c r="R32" s="84"/>
      <c r="S32" s="80">
        <f t="shared" si="8"/>
        <v>0</v>
      </c>
      <c r="T32" s="80">
        <f t="shared" si="9"/>
        <v>0</v>
      </c>
      <c r="U32" s="82"/>
      <c r="V32" s="82"/>
      <c r="W32" s="82"/>
      <c r="X32" s="82"/>
      <c r="Y32" s="82"/>
      <c r="Z32" s="82"/>
      <c r="AA32" s="82"/>
      <c r="AB32" s="83" t="s">
        <v>115</v>
      </c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3" t="s">
        <v>115</v>
      </c>
      <c r="AP32" s="82"/>
      <c r="AQ32" s="82"/>
      <c r="AR32" s="82"/>
      <c r="AS32" s="79">
        <f t="shared" si="10"/>
        <v>0</v>
      </c>
      <c r="AT32" s="79">
        <f t="shared" si="11"/>
        <v>0</v>
      </c>
      <c r="AU32" s="82"/>
      <c r="AV32" s="82"/>
      <c r="AW32" s="82"/>
      <c r="AX32" s="82"/>
      <c r="AY32" s="82"/>
      <c r="AZ32" s="82"/>
    </row>
    <row r="33" s="55" customFormat="1" ht="54" customHeight="1" spans="1:52">
      <c r="A33" s="82"/>
      <c r="B33" s="83" t="s">
        <v>116</v>
      </c>
      <c r="C33" s="84"/>
      <c r="D33" s="84"/>
      <c r="E33" s="84"/>
      <c r="F33" s="80">
        <f t="shared" si="6"/>
        <v>0</v>
      </c>
      <c r="G33" s="80">
        <f t="shared" si="7"/>
        <v>0</v>
      </c>
      <c r="H33" s="82"/>
      <c r="I33" s="82"/>
      <c r="J33" s="82"/>
      <c r="K33" s="82"/>
      <c r="L33" s="82"/>
      <c r="M33" s="82"/>
      <c r="N33" s="82"/>
      <c r="O33" s="83" t="s">
        <v>116</v>
      </c>
      <c r="P33" s="84"/>
      <c r="Q33" s="84"/>
      <c r="R33" s="84"/>
      <c r="S33" s="80">
        <f t="shared" si="8"/>
        <v>0</v>
      </c>
      <c r="T33" s="80">
        <f t="shared" si="9"/>
        <v>0</v>
      </c>
      <c r="U33" s="82"/>
      <c r="V33" s="82"/>
      <c r="W33" s="82"/>
      <c r="X33" s="82"/>
      <c r="Y33" s="82"/>
      <c r="Z33" s="82"/>
      <c r="AA33" s="82"/>
      <c r="AB33" s="83" t="s">
        <v>116</v>
      </c>
      <c r="AC33" s="84"/>
      <c r="AD33" s="84"/>
      <c r="AE33" s="84"/>
      <c r="AF33" s="103"/>
      <c r="AG33" s="100"/>
      <c r="AH33" s="101"/>
      <c r="AI33" s="82"/>
      <c r="AJ33" s="82"/>
      <c r="AK33" s="82"/>
      <c r="AL33" s="82"/>
      <c r="AM33" s="82"/>
      <c r="AN33" s="82"/>
      <c r="AO33" s="83" t="s">
        <v>116</v>
      </c>
      <c r="AP33" s="82"/>
      <c r="AQ33" s="82"/>
      <c r="AR33" s="82"/>
      <c r="AS33" s="79">
        <f t="shared" si="10"/>
        <v>0</v>
      </c>
      <c r="AT33" s="79">
        <f t="shared" si="11"/>
        <v>0</v>
      </c>
      <c r="AU33" s="82"/>
      <c r="AV33" s="82"/>
      <c r="AW33" s="82"/>
      <c r="AX33" s="82"/>
      <c r="AY33" s="82"/>
      <c r="AZ33" s="82"/>
    </row>
    <row r="34" s="55" customFormat="1" ht="54" customHeight="1" spans="1:52">
      <c r="A34" s="82"/>
      <c r="B34" s="83" t="s">
        <v>117</v>
      </c>
      <c r="C34" s="84"/>
      <c r="D34" s="84"/>
      <c r="E34" s="84"/>
      <c r="F34" s="80">
        <f t="shared" si="6"/>
        <v>0</v>
      </c>
      <c r="G34" s="80">
        <f t="shared" si="7"/>
        <v>0</v>
      </c>
      <c r="H34" s="82"/>
      <c r="I34" s="82"/>
      <c r="J34" s="82"/>
      <c r="K34" s="82"/>
      <c r="L34" s="82"/>
      <c r="M34" s="82"/>
      <c r="N34" s="82"/>
      <c r="O34" s="83" t="s">
        <v>117</v>
      </c>
      <c r="P34" s="84"/>
      <c r="Q34" s="84"/>
      <c r="R34" s="84"/>
      <c r="S34" s="80">
        <f t="shared" si="8"/>
        <v>0</v>
      </c>
      <c r="T34" s="80">
        <f t="shared" si="9"/>
        <v>0</v>
      </c>
      <c r="U34" s="82"/>
      <c r="V34" s="82"/>
      <c r="W34" s="82"/>
      <c r="X34" s="82"/>
      <c r="Y34" s="82"/>
      <c r="Z34" s="82"/>
      <c r="AA34" s="82"/>
      <c r="AB34" s="83" t="s">
        <v>117</v>
      </c>
      <c r="AC34" s="84"/>
      <c r="AD34" s="84"/>
      <c r="AE34" s="84"/>
      <c r="AF34" s="103"/>
      <c r="AG34" s="100"/>
      <c r="AH34" s="101"/>
      <c r="AI34" s="82"/>
      <c r="AJ34" s="82"/>
      <c r="AK34" s="82"/>
      <c r="AL34" s="82"/>
      <c r="AM34" s="82"/>
      <c r="AN34" s="82"/>
      <c r="AO34" s="83" t="s">
        <v>117</v>
      </c>
      <c r="AP34" s="82"/>
      <c r="AQ34" s="82"/>
      <c r="AR34" s="82"/>
      <c r="AS34" s="79">
        <f t="shared" si="10"/>
        <v>0</v>
      </c>
      <c r="AT34" s="79">
        <f t="shared" si="11"/>
        <v>0</v>
      </c>
      <c r="AU34" s="82"/>
      <c r="AV34" s="82"/>
      <c r="AW34" s="82"/>
      <c r="AX34" s="82"/>
      <c r="AY34" s="82"/>
      <c r="AZ34" s="82"/>
    </row>
    <row r="35" s="55" customFormat="1" ht="54" customHeight="1" spans="1:52">
      <c r="A35" s="82"/>
      <c r="B35" s="83" t="s">
        <v>118</v>
      </c>
      <c r="C35" s="84">
        <v>2120201</v>
      </c>
      <c r="D35" s="84" t="s">
        <v>119</v>
      </c>
      <c r="E35" s="84" t="s">
        <v>90</v>
      </c>
      <c r="F35" s="80">
        <f t="shared" si="6"/>
        <v>300</v>
      </c>
      <c r="G35" s="80">
        <f t="shared" si="7"/>
        <v>300</v>
      </c>
      <c r="H35" s="82">
        <v>300</v>
      </c>
      <c r="I35" s="82"/>
      <c r="J35" s="82"/>
      <c r="K35" s="82"/>
      <c r="L35" s="82"/>
      <c r="M35" s="82"/>
      <c r="N35" s="82"/>
      <c r="O35" s="83" t="s">
        <v>118</v>
      </c>
      <c r="P35" s="84">
        <v>2120201</v>
      </c>
      <c r="Q35" s="84" t="s">
        <v>119</v>
      </c>
      <c r="R35" s="84" t="s">
        <v>90</v>
      </c>
      <c r="S35" s="80">
        <f t="shared" si="8"/>
        <v>300</v>
      </c>
      <c r="T35" s="80">
        <f t="shared" si="9"/>
        <v>300</v>
      </c>
      <c r="U35" s="82">
        <v>300</v>
      </c>
      <c r="V35" s="82"/>
      <c r="W35" s="82"/>
      <c r="X35" s="82"/>
      <c r="Y35" s="82"/>
      <c r="Z35" s="82"/>
      <c r="AA35" s="82"/>
      <c r="AB35" s="83" t="s">
        <v>118</v>
      </c>
      <c r="AC35" s="84">
        <v>2010350</v>
      </c>
      <c r="AD35" s="84" t="s">
        <v>119</v>
      </c>
      <c r="AE35" s="84" t="s">
        <v>90</v>
      </c>
      <c r="AF35" s="103">
        <v>360</v>
      </c>
      <c r="AG35" s="100">
        <v>360</v>
      </c>
      <c r="AH35" s="101">
        <v>360</v>
      </c>
      <c r="AI35" s="82"/>
      <c r="AJ35" s="82"/>
      <c r="AK35" s="82"/>
      <c r="AL35" s="82"/>
      <c r="AM35" s="82"/>
      <c r="AN35" s="82"/>
      <c r="AO35" s="83" t="s">
        <v>118</v>
      </c>
      <c r="AP35" s="82"/>
      <c r="AQ35" s="82"/>
      <c r="AR35" s="82"/>
      <c r="AS35" s="79">
        <f t="shared" si="10"/>
        <v>0</v>
      </c>
      <c r="AT35" s="79">
        <f t="shared" si="11"/>
        <v>0</v>
      </c>
      <c r="AU35" s="82"/>
      <c r="AV35" s="82"/>
      <c r="AW35" s="82"/>
      <c r="AX35" s="82"/>
      <c r="AY35" s="82"/>
      <c r="AZ35" s="82"/>
    </row>
    <row r="36" s="55" customFormat="1" ht="54" customHeight="1" spans="1:52">
      <c r="A36" s="82"/>
      <c r="B36" s="83" t="s">
        <v>120</v>
      </c>
      <c r="C36" s="84"/>
      <c r="D36" s="84"/>
      <c r="E36" s="84"/>
      <c r="F36" s="80">
        <f t="shared" si="6"/>
        <v>0</v>
      </c>
      <c r="G36" s="80">
        <f t="shared" si="7"/>
        <v>0</v>
      </c>
      <c r="H36" s="82"/>
      <c r="I36" s="82"/>
      <c r="J36" s="82"/>
      <c r="K36" s="82"/>
      <c r="L36" s="82"/>
      <c r="M36" s="82"/>
      <c r="N36" s="82"/>
      <c r="O36" s="83" t="s">
        <v>120</v>
      </c>
      <c r="P36" s="84"/>
      <c r="Q36" s="84"/>
      <c r="R36" s="84"/>
      <c r="S36" s="80">
        <f t="shared" si="8"/>
        <v>0</v>
      </c>
      <c r="T36" s="80">
        <f t="shared" si="9"/>
        <v>0</v>
      </c>
      <c r="U36" s="82"/>
      <c r="V36" s="82"/>
      <c r="W36" s="82"/>
      <c r="X36" s="82"/>
      <c r="Y36" s="82"/>
      <c r="Z36" s="82"/>
      <c r="AA36" s="82"/>
      <c r="AB36" s="83" t="s">
        <v>120</v>
      </c>
      <c r="AC36" s="84"/>
      <c r="AD36" s="84"/>
      <c r="AE36" s="84"/>
      <c r="AF36" s="103"/>
      <c r="AG36" s="100"/>
      <c r="AH36" s="101"/>
      <c r="AI36" s="82"/>
      <c r="AJ36" s="82"/>
      <c r="AK36" s="82"/>
      <c r="AL36" s="82"/>
      <c r="AM36" s="82"/>
      <c r="AN36" s="82"/>
      <c r="AO36" s="83" t="s">
        <v>120</v>
      </c>
      <c r="AP36" s="82"/>
      <c r="AQ36" s="82"/>
      <c r="AR36" s="82"/>
      <c r="AS36" s="79">
        <f t="shared" si="10"/>
        <v>0</v>
      </c>
      <c r="AT36" s="79">
        <f t="shared" si="11"/>
        <v>0</v>
      </c>
      <c r="AU36" s="82"/>
      <c r="AV36" s="82"/>
      <c r="AW36" s="82"/>
      <c r="AX36" s="82"/>
      <c r="AY36" s="82"/>
      <c r="AZ36" s="82"/>
    </row>
    <row r="37" s="57" customFormat="1" ht="54" customHeight="1" spans="1:52">
      <c r="A37" s="92"/>
      <c r="B37" s="83" t="s">
        <v>121</v>
      </c>
      <c r="C37" s="93"/>
      <c r="D37" s="93"/>
      <c r="E37" s="93"/>
      <c r="F37" s="80">
        <f t="shared" si="6"/>
        <v>0</v>
      </c>
      <c r="G37" s="80">
        <f t="shared" si="7"/>
        <v>0</v>
      </c>
      <c r="H37" s="92"/>
      <c r="I37" s="92"/>
      <c r="J37" s="92"/>
      <c r="K37" s="92"/>
      <c r="L37" s="92"/>
      <c r="M37" s="92"/>
      <c r="N37" s="92"/>
      <c r="O37" s="83" t="s">
        <v>121</v>
      </c>
      <c r="P37" s="93"/>
      <c r="Q37" s="93"/>
      <c r="R37" s="93"/>
      <c r="S37" s="80">
        <f t="shared" si="8"/>
        <v>0</v>
      </c>
      <c r="T37" s="80">
        <f t="shared" si="9"/>
        <v>0</v>
      </c>
      <c r="U37" s="92"/>
      <c r="V37" s="92"/>
      <c r="W37" s="92"/>
      <c r="X37" s="92"/>
      <c r="Y37" s="92"/>
      <c r="Z37" s="92"/>
      <c r="AA37" s="92"/>
      <c r="AB37" s="83" t="s">
        <v>121</v>
      </c>
      <c r="AC37" s="84"/>
      <c r="AD37" s="84"/>
      <c r="AE37" s="84"/>
      <c r="AF37" s="103">
        <v>0</v>
      </c>
      <c r="AG37" s="100">
        <v>0</v>
      </c>
      <c r="AH37" s="101"/>
      <c r="AI37" s="106"/>
      <c r="AJ37" s="92"/>
      <c r="AK37" s="92"/>
      <c r="AL37" s="92"/>
      <c r="AM37" s="92"/>
      <c r="AN37" s="92"/>
      <c r="AO37" s="83" t="s">
        <v>121</v>
      </c>
      <c r="AP37" s="92"/>
      <c r="AQ37" s="92"/>
      <c r="AR37" s="92"/>
      <c r="AS37" s="79">
        <f t="shared" si="10"/>
        <v>0</v>
      </c>
      <c r="AT37" s="79">
        <f t="shared" si="11"/>
        <v>0</v>
      </c>
      <c r="AU37" s="92"/>
      <c r="AV37" s="92"/>
      <c r="AW37" s="92"/>
      <c r="AX37" s="92"/>
      <c r="AY37" s="92"/>
      <c r="AZ37" s="92"/>
    </row>
    <row r="38" s="57" customFormat="1" ht="54" customHeight="1" spans="1:52">
      <c r="A38" s="92"/>
      <c r="B38" s="83" t="s">
        <v>122</v>
      </c>
      <c r="C38" s="93"/>
      <c r="D38" s="93"/>
      <c r="E38" s="93"/>
      <c r="F38" s="80">
        <f t="shared" si="6"/>
        <v>0</v>
      </c>
      <c r="G38" s="80">
        <f t="shared" si="7"/>
        <v>0</v>
      </c>
      <c r="H38" s="92"/>
      <c r="I38" s="92"/>
      <c r="J38" s="92"/>
      <c r="K38" s="92"/>
      <c r="L38" s="92"/>
      <c r="M38" s="92"/>
      <c r="N38" s="92"/>
      <c r="O38" s="83" t="s">
        <v>122</v>
      </c>
      <c r="P38" s="93"/>
      <c r="Q38" s="93"/>
      <c r="R38" s="93"/>
      <c r="S38" s="80">
        <f t="shared" si="8"/>
        <v>0</v>
      </c>
      <c r="T38" s="80">
        <f t="shared" si="9"/>
        <v>0</v>
      </c>
      <c r="U38" s="92"/>
      <c r="V38" s="92"/>
      <c r="W38" s="92"/>
      <c r="X38" s="92"/>
      <c r="Y38" s="92"/>
      <c r="Z38" s="92"/>
      <c r="AA38" s="92"/>
      <c r="AB38" s="83" t="s">
        <v>122</v>
      </c>
      <c r="AC38" s="84"/>
      <c r="AD38" s="84"/>
      <c r="AE38" s="84"/>
      <c r="AF38" s="103">
        <v>0</v>
      </c>
      <c r="AG38" s="100">
        <v>0</v>
      </c>
      <c r="AH38" s="101"/>
      <c r="AI38" s="106"/>
      <c r="AJ38" s="92"/>
      <c r="AK38" s="92"/>
      <c r="AL38" s="92"/>
      <c r="AM38" s="92"/>
      <c r="AN38" s="92"/>
      <c r="AO38" s="83" t="s">
        <v>122</v>
      </c>
      <c r="AP38" s="92"/>
      <c r="AQ38" s="92"/>
      <c r="AR38" s="92"/>
      <c r="AS38" s="79">
        <f t="shared" si="10"/>
        <v>0</v>
      </c>
      <c r="AT38" s="79">
        <f t="shared" si="11"/>
        <v>0</v>
      </c>
      <c r="AU38" s="92"/>
      <c r="AV38" s="92"/>
      <c r="AW38" s="92"/>
      <c r="AX38" s="92"/>
      <c r="AY38" s="92"/>
      <c r="AZ38" s="92"/>
    </row>
    <row r="39" s="57" customFormat="1" ht="54" customHeight="1" spans="1:52">
      <c r="A39" s="92"/>
      <c r="B39" s="83" t="s">
        <v>123</v>
      </c>
      <c r="C39" s="93"/>
      <c r="D39" s="93"/>
      <c r="E39" s="93"/>
      <c r="F39" s="80">
        <f t="shared" si="6"/>
        <v>0</v>
      </c>
      <c r="G39" s="80">
        <f t="shared" si="7"/>
        <v>0</v>
      </c>
      <c r="H39" s="92"/>
      <c r="I39" s="92"/>
      <c r="J39" s="92"/>
      <c r="K39" s="92"/>
      <c r="L39" s="92"/>
      <c r="M39" s="92"/>
      <c r="N39" s="92"/>
      <c r="O39" s="83" t="s">
        <v>123</v>
      </c>
      <c r="P39" s="93"/>
      <c r="Q39" s="93"/>
      <c r="R39" s="93"/>
      <c r="S39" s="80">
        <f t="shared" si="8"/>
        <v>0</v>
      </c>
      <c r="T39" s="80">
        <f t="shared" si="9"/>
        <v>0</v>
      </c>
      <c r="U39" s="92"/>
      <c r="V39" s="92"/>
      <c r="W39" s="92"/>
      <c r="X39" s="92"/>
      <c r="Y39" s="92"/>
      <c r="Z39" s="92"/>
      <c r="AA39" s="92"/>
      <c r="AB39" s="83" t="s">
        <v>123</v>
      </c>
      <c r="AC39" s="84"/>
      <c r="AD39" s="84"/>
      <c r="AE39" s="84"/>
      <c r="AF39" s="103">
        <v>0</v>
      </c>
      <c r="AG39" s="100">
        <v>0</v>
      </c>
      <c r="AH39" s="101"/>
      <c r="AI39" s="106"/>
      <c r="AJ39" s="92"/>
      <c r="AK39" s="92"/>
      <c r="AL39" s="92"/>
      <c r="AM39" s="92"/>
      <c r="AN39" s="92"/>
      <c r="AO39" s="83" t="s">
        <v>123</v>
      </c>
      <c r="AP39" s="92"/>
      <c r="AQ39" s="92"/>
      <c r="AR39" s="92"/>
      <c r="AS39" s="79">
        <f t="shared" si="10"/>
        <v>0</v>
      </c>
      <c r="AT39" s="79">
        <f t="shared" si="11"/>
        <v>0</v>
      </c>
      <c r="AU39" s="92"/>
      <c r="AV39" s="92"/>
      <c r="AW39" s="92"/>
      <c r="AX39" s="92"/>
      <c r="AY39" s="92"/>
      <c r="AZ39" s="92"/>
    </row>
    <row r="40" s="57" customFormat="1" ht="54" customHeight="1" spans="1:52">
      <c r="A40" s="92"/>
      <c r="B40" s="83" t="s">
        <v>124</v>
      </c>
      <c r="C40" s="93"/>
      <c r="D40" s="93"/>
      <c r="E40" s="93"/>
      <c r="F40" s="80">
        <f t="shared" si="6"/>
        <v>0</v>
      </c>
      <c r="G40" s="80">
        <f t="shared" si="7"/>
        <v>0</v>
      </c>
      <c r="H40" s="92"/>
      <c r="I40" s="92"/>
      <c r="J40" s="92"/>
      <c r="K40" s="92"/>
      <c r="L40" s="92"/>
      <c r="M40" s="92"/>
      <c r="N40" s="92"/>
      <c r="O40" s="83" t="s">
        <v>124</v>
      </c>
      <c r="P40" s="93"/>
      <c r="Q40" s="93"/>
      <c r="R40" s="93"/>
      <c r="S40" s="80">
        <f t="shared" si="8"/>
        <v>0</v>
      </c>
      <c r="T40" s="80">
        <f t="shared" si="9"/>
        <v>0</v>
      </c>
      <c r="U40" s="92"/>
      <c r="V40" s="92"/>
      <c r="W40" s="92"/>
      <c r="X40" s="92"/>
      <c r="Y40" s="92"/>
      <c r="Z40" s="92"/>
      <c r="AA40" s="92"/>
      <c r="AB40" s="83" t="s">
        <v>124</v>
      </c>
      <c r="AC40" s="84"/>
      <c r="AD40" s="84"/>
      <c r="AE40" s="84"/>
      <c r="AF40" s="103">
        <v>0</v>
      </c>
      <c r="AG40" s="100">
        <v>0</v>
      </c>
      <c r="AH40" s="101"/>
      <c r="AI40" s="106"/>
      <c r="AJ40" s="92"/>
      <c r="AK40" s="92"/>
      <c r="AL40" s="92"/>
      <c r="AM40" s="92"/>
      <c r="AN40" s="92"/>
      <c r="AO40" s="83" t="s">
        <v>124</v>
      </c>
      <c r="AP40" s="92"/>
      <c r="AQ40" s="92"/>
      <c r="AR40" s="92"/>
      <c r="AS40" s="79">
        <f t="shared" si="10"/>
        <v>0</v>
      </c>
      <c r="AT40" s="79">
        <f t="shared" si="11"/>
        <v>0</v>
      </c>
      <c r="AU40" s="92"/>
      <c r="AV40" s="92"/>
      <c r="AW40" s="92"/>
      <c r="AX40" s="92"/>
      <c r="AY40" s="92"/>
      <c r="AZ40" s="92"/>
    </row>
  </sheetData>
  <sheetProtection formatCells="0" formatColumns="0" formatRows="0"/>
  <mergeCells count="50">
    <mergeCell ref="A2:Z2"/>
    <mergeCell ref="AA2:AZ2"/>
    <mergeCell ref="A4:M4"/>
    <mergeCell ref="N4:Z4"/>
    <mergeCell ref="AA4:AM4"/>
    <mergeCell ref="AN4:AZ4"/>
    <mergeCell ref="G5:I5"/>
    <mergeCell ref="T5:V5"/>
    <mergeCell ref="AG5:AI5"/>
    <mergeCell ref="AT5:AV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W5:AW6"/>
    <mergeCell ref="AX5:AX6"/>
    <mergeCell ref="AY5:AY6"/>
    <mergeCell ref="AZ5:AZ6"/>
  </mergeCells>
  <printOptions horizontalCentered="1"/>
  <pageMargins left="0.0388888888888889" right="0.196850393700787" top="0.393700787401575" bottom="0.393700787401575" header="0.393700787401575" footer="0.393700787401575"/>
  <pageSetup paperSize="8" scale="56" fitToHeight="5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H37"/>
  <sheetViews>
    <sheetView showGridLines="0" showZeros="0" workbookViewId="0">
      <selection activeCell="G13" sqref="G13"/>
    </sheetView>
  </sheetViews>
  <sheetFormatPr defaultColWidth="9" defaultRowHeight="11.25"/>
  <cols>
    <col min="1" max="1" width="21.1666666666667" customWidth="1"/>
    <col min="2" max="2" width="12.8333333333333" customWidth="1"/>
    <col min="3" max="4" width="13.8333333333333" customWidth="1"/>
    <col min="5" max="5" width="14.5" customWidth="1"/>
    <col min="6" max="6" width="22" customWidth="1"/>
    <col min="7" max="7" width="23.3333333333333" customWidth="1"/>
    <col min="8" max="8" width="18.5" customWidth="1"/>
    <col min="9" max="9" width="16.5" customWidth="1"/>
    <col min="10" max="10" width="13.8333333333333" customWidth="1"/>
    <col min="11" max="11" width="12.3333333333333" customWidth="1"/>
    <col min="12" max="12" width="12.5" customWidth="1"/>
    <col min="13" max="13" width="12.8333333333333" customWidth="1"/>
    <col min="14" max="14" width="21.1666666666667" customWidth="1"/>
    <col min="15" max="15" width="12.8333333333333" customWidth="1"/>
    <col min="16" max="17" width="13.8333333333333" customWidth="1"/>
    <col min="18" max="18" width="14.5" customWidth="1"/>
    <col min="19" max="19" width="22" customWidth="1"/>
    <col min="20" max="20" width="23.3333333333333" customWidth="1"/>
    <col min="21" max="21" width="18.5" customWidth="1"/>
    <col min="22" max="22" width="16.5" customWidth="1"/>
    <col min="23" max="23" width="13.8333333333333" customWidth="1"/>
    <col min="24" max="24" width="12.3333333333333" customWidth="1"/>
    <col min="25" max="25" width="12.5" customWidth="1"/>
    <col min="26" max="26" width="12.8333333333333" customWidth="1"/>
    <col min="27" max="27" width="21.1666666666667" customWidth="1"/>
    <col min="28" max="28" width="12.8333333333333" customWidth="1"/>
    <col min="29" max="30" width="13.8333333333333" customWidth="1"/>
    <col min="31" max="31" width="14.5" customWidth="1"/>
    <col min="32" max="32" width="22" customWidth="1"/>
    <col min="33" max="33" width="23.3333333333333" customWidth="1"/>
    <col min="34" max="34" width="18.5" customWidth="1"/>
    <col min="35" max="35" width="16.5" customWidth="1"/>
    <col min="36" max="36" width="13.8333333333333" customWidth="1"/>
    <col min="37" max="37" width="12.3333333333333" customWidth="1"/>
    <col min="38" max="38" width="12.5" customWidth="1"/>
    <col min="39" max="39" width="12.8333333333333" customWidth="1"/>
    <col min="45" max="45" width="14.6666666666667" customWidth="1"/>
    <col min="46" max="46" width="15.1666666666667" customWidth="1"/>
    <col min="47" max="47" width="13.3333333333333" customWidth="1"/>
    <col min="48" max="48" width="13.6666666666667" customWidth="1"/>
    <col min="49" max="49" width="12.3333333333333" customWidth="1"/>
    <col min="52" max="52" width="11" customWidth="1"/>
  </cols>
  <sheetData>
    <row r="1" ht="18" customHeight="1" spans="1:52">
      <c r="A1" s="7" t="s">
        <v>134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39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39"/>
      <c r="AA1" s="7"/>
      <c r="AB1" s="7"/>
      <c r="AC1" s="7"/>
      <c r="AD1" s="7"/>
      <c r="AE1" s="7"/>
      <c r="AF1" s="8"/>
      <c r="AG1" s="8"/>
      <c r="AH1" s="8"/>
      <c r="AI1" s="8"/>
      <c r="AJ1" s="8"/>
      <c r="AK1" s="8"/>
      <c r="AL1" s="8"/>
      <c r="AM1" s="39"/>
      <c r="AN1" s="7"/>
      <c r="AO1" s="7"/>
      <c r="AP1" s="7"/>
      <c r="AQ1" s="7"/>
      <c r="AR1" s="7"/>
      <c r="AS1" s="8"/>
      <c r="AT1" s="8"/>
      <c r="AU1" s="8"/>
      <c r="AV1" s="8"/>
      <c r="AW1" s="8"/>
      <c r="AX1" s="8"/>
      <c r="AY1" s="8"/>
      <c r="AZ1" s="39"/>
    </row>
    <row r="2" ht="18" customHeight="1" spans="1:52">
      <c r="A2" s="9" t="s">
        <v>135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 t="s">
        <v>135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ht="18" customHeight="1" spans="1:52">
      <c r="A3" s="10"/>
      <c r="B3" s="10"/>
      <c r="C3" s="10"/>
      <c r="D3" s="10"/>
      <c r="E3" s="10"/>
      <c r="F3" s="8"/>
      <c r="G3" s="8"/>
      <c r="H3" s="8"/>
      <c r="I3" s="8"/>
      <c r="J3" s="8"/>
      <c r="K3" s="8"/>
      <c r="L3" s="8"/>
      <c r="M3" s="39"/>
      <c r="N3" s="10"/>
      <c r="O3" s="10"/>
      <c r="P3" s="10"/>
      <c r="Q3" s="10"/>
      <c r="R3" s="10"/>
      <c r="S3" s="8"/>
      <c r="T3" s="8"/>
      <c r="U3" s="8"/>
      <c r="V3" s="8"/>
      <c r="W3" s="8"/>
      <c r="X3" s="8"/>
      <c r="Y3" s="8"/>
      <c r="Z3" s="39" t="s">
        <v>8</v>
      </c>
      <c r="AA3" s="10"/>
      <c r="AB3" s="10"/>
      <c r="AC3" s="10"/>
      <c r="AD3" s="10"/>
      <c r="AE3" s="10"/>
      <c r="AF3" s="8"/>
      <c r="AG3" s="8"/>
      <c r="AH3" s="8"/>
      <c r="AI3" s="8"/>
      <c r="AJ3" s="8"/>
      <c r="AK3" s="8"/>
      <c r="AL3" s="8"/>
      <c r="AM3" s="39"/>
      <c r="AN3" s="10"/>
      <c r="AO3" s="10"/>
      <c r="AP3" s="10"/>
      <c r="AQ3" s="10"/>
      <c r="AR3" s="10"/>
      <c r="AS3" s="8"/>
      <c r="AT3" s="8"/>
      <c r="AU3" s="8"/>
      <c r="AV3" s="8"/>
      <c r="AW3" s="8"/>
      <c r="AX3" s="8"/>
      <c r="AY3" s="8"/>
      <c r="AZ3" s="39" t="s">
        <v>8</v>
      </c>
    </row>
    <row r="4" s="1" customFormat="1" ht="21" customHeight="1" spans="1:52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0" t="s">
        <v>10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7" t="s">
        <v>11</v>
      </c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8" t="s">
        <v>12</v>
      </c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="2" customFormat="1" ht="33" customHeight="1" spans="1:52">
      <c r="A5" s="12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4" t="s">
        <v>18</v>
      </c>
      <c r="G5" s="15" t="s">
        <v>19</v>
      </c>
      <c r="H5" s="15"/>
      <c r="I5" s="15"/>
      <c r="J5" s="41" t="s">
        <v>20</v>
      </c>
      <c r="K5" s="42" t="s">
        <v>21</v>
      </c>
      <c r="L5" s="43" t="s">
        <v>22</v>
      </c>
      <c r="M5" s="44" t="s">
        <v>23</v>
      </c>
      <c r="N5" s="12" t="s">
        <v>24</v>
      </c>
      <c r="O5" s="13" t="s">
        <v>14</v>
      </c>
      <c r="P5" s="13" t="s">
        <v>15</v>
      </c>
      <c r="Q5" s="13" t="s">
        <v>16</v>
      </c>
      <c r="R5" s="13" t="s">
        <v>17</v>
      </c>
      <c r="S5" s="14" t="s">
        <v>18</v>
      </c>
      <c r="T5" s="15" t="s">
        <v>19</v>
      </c>
      <c r="U5" s="15"/>
      <c r="V5" s="15"/>
      <c r="W5" s="41" t="s">
        <v>20</v>
      </c>
      <c r="X5" s="42" t="s">
        <v>21</v>
      </c>
      <c r="Y5" s="43" t="s">
        <v>22</v>
      </c>
      <c r="Z5" s="44" t="s">
        <v>23</v>
      </c>
      <c r="AA5" s="12" t="s">
        <v>25</v>
      </c>
      <c r="AB5" s="13" t="s">
        <v>14</v>
      </c>
      <c r="AC5" s="13" t="s">
        <v>15</v>
      </c>
      <c r="AD5" s="13" t="s">
        <v>16</v>
      </c>
      <c r="AE5" s="13" t="s">
        <v>17</v>
      </c>
      <c r="AF5" s="14" t="s">
        <v>18</v>
      </c>
      <c r="AG5" s="15" t="s">
        <v>19</v>
      </c>
      <c r="AH5" s="15"/>
      <c r="AI5" s="15"/>
      <c r="AJ5" s="41" t="s">
        <v>20</v>
      </c>
      <c r="AK5" s="42" t="s">
        <v>21</v>
      </c>
      <c r="AL5" s="43" t="s">
        <v>22</v>
      </c>
      <c r="AM5" s="44" t="s">
        <v>23</v>
      </c>
      <c r="AN5" s="12" t="s">
        <v>26</v>
      </c>
      <c r="AO5" s="13" t="s">
        <v>14</v>
      </c>
      <c r="AP5" s="13" t="s">
        <v>15</v>
      </c>
      <c r="AQ5" s="13" t="s">
        <v>16</v>
      </c>
      <c r="AR5" s="13" t="s">
        <v>17</v>
      </c>
      <c r="AS5" s="14" t="s">
        <v>18</v>
      </c>
      <c r="AT5" s="15" t="s">
        <v>19</v>
      </c>
      <c r="AU5" s="15"/>
      <c r="AV5" s="15"/>
      <c r="AW5" s="41" t="s">
        <v>20</v>
      </c>
      <c r="AX5" s="42" t="s">
        <v>21</v>
      </c>
      <c r="AY5" s="43" t="s">
        <v>22</v>
      </c>
      <c r="AZ5" s="44" t="s">
        <v>23</v>
      </c>
    </row>
    <row r="6" s="2" customFormat="1" ht="69.75" customHeight="1" spans="1:52">
      <c r="A6" s="12"/>
      <c r="B6" s="16"/>
      <c r="C6" s="16"/>
      <c r="D6" s="16"/>
      <c r="E6" s="16"/>
      <c r="F6" s="17"/>
      <c r="G6" s="18" t="s">
        <v>27</v>
      </c>
      <c r="H6" s="18" t="s">
        <v>28</v>
      </c>
      <c r="I6" s="18" t="s">
        <v>29</v>
      </c>
      <c r="J6" s="45"/>
      <c r="K6" s="42"/>
      <c r="L6" s="43"/>
      <c r="M6" s="46"/>
      <c r="N6" s="12"/>
      <c r="O6" s="16"/>
      <c r="P6" s="16"/>
      <c r="Q6" s="16"/>
      <c r="R6" s="16"/>
      <c r="S6" s="17"/>
      <c r="T6" s="18" t="s">
        <v>27</v>
      </c>
      <c r="U6" s="18" t="s">
        <v>28</v>
      </c>
      <c r="V6" s="18" t="s">
        <v>29</v>
      </c>
      <c r="W6" s="45"/>
      <c r="X6" s="42"/>
      <c r="Y6" s="43"/>
      <c r="Z6" s="46"/>
      <c r="AA6" s="12"/>
      <c r="AB6" s="16"/>
      <c r="AC6" s="16"/>
      <c r="AD6" s="16"/>
      <c r="AE6" s="16"/>
      <c r="AF6" s="17"/>
      <c r="AG6" s="18" t="s">
        <v>27</v>
      </c>
      <c r="AH6" s="18" t="s">
        <v>28</v>
      </c>
      <c r="AI6" s="18" t="s">
        <v>29</v>
      </c>
      <c r="AJ6" s="45"/>
      <c r="AK6" s="42"/>
      <c r="AL6" s="43"/>
      <c r="AM6" s="46"/>
      <c r="AN6" s="12"/>
      <c r="AO6" s="16"/>
      <c r="AP6" s="16"/>
      <c r="AQ6" s="16"/>
      <c r="AR6" s="16"/>
      <c r="AS6" s="17"/>
      <c r="AT6" s="18" t="s">
        <v>27</v>
      </c>
      <c r="AU6" s="18" t="s">
        <v>28</v>
      </c>
      <c r="AV6" s="18" t="s">
        <v>29</v>
      </c>
      <c r="AW6" s="45"/>
      <c r="AX6" s="42"/>
      <c r="AY6" s="43"/>
      <c r="AZ6" s="46"/>
    </row>
    <row r="7" s="3" customFormat="1" ht="24" customHeight="1" spans="1:52">
      <c r="A7" s="19" t="s">
        <v>30</v>
      </c>
      <c r="B7" s="19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36</v>
      </c>
      <c r="H7" s="19" t="s">
        <v>37</v>
      </c>
      <c r="I7" s="19" t="s">
        <v>38</v>
      </c>
      <c r="J7" s="19" t="s">
        <v>39</v>
      </c>
      <c r="K7" s="19" t="s">
        <v>40</v>
      </c>
      <c r="L7" s="19" t="s">
        <v>41</v>
      </c>
      <c r="M7" s="19" t="s">
        <v>42</v>
      </c>
      <c r="N7" s="19" t="s">
        <v>30</v>
      </c>
      <c r="O7" s="19" t="s">
        <v>43</v>
      </c>
      <c r="P7" s="19" t="s">
        <v>44</v>
      </c>
      <c r="Q7" s="19" t="s">
        <v>45</v>
      </c>
      <c r="R7" s="19" t="s">
        <v>46</v>
      </c>
      <c r="S7" s="19" t="s">
        <v>47</v>
      </c>
      <c r="T7" s="19" t="s">
        <v>48</v>
      </c>
      <c r="U7" s="19" t="s">
        <v>49</v>
      </c>
      <c r="V7" s="19" t="s">
        <v>50</v>
      </c>
      <c r="W7" s="19" t="s">
        <v>51</v>
      </c>
      <c r="X7" s="19" t="s">
        <v>52</v>
      </c>
      <c r="Y7" s="19" t="s">
        <v>53</v>
      </c>
      <c r="Z7" s="19" t="s">
        <v>54</v>
      </c>
      <c r="AA7" s="19" t="s">
        <v>30</v>
      </c>
      <c r="AB7" s="19" t="s">
        <v>55</v>
      </c>
      <c r="AC7" s="19" t="s">
        <v>56</v>
      </c>
      <c r="AD7" s="19" t="s">
        <v>57</v>
      </c>
      <c r="AE7" s="19" t="s">
        <v>58</v>
      </c>
      <c r="AF7" s="19" t="s">
        <v>59</v>
      </c>
      <c r="AG7" s="19" t="s">
        <v>60</v>
      </c>
      <c r="AH7" s="19" t="s">
        <v>61</v>
      </c>
      <c r="AI7" s="19" t="s">
        <v>62</v>
      </c>
      <c r="AJ7" s="19" t="s">
        <v>63</v>
      </c>
      <c r="AK7" s="19" t="s">
        <v>64</v>
      </c>
      <c r="AL7" s="19" t="s">
        <v>65</v>
      </c>
      <c r="AM7" s="19" t="s">
        <v>66</v>
      </c>
      <c r="AN7" s="19" t="s">
        <v>30</v>
      </c>
      <c r="AO7" s="19" t="s">
        <v>67</v>
      </c>
      <c r="AP7" s="19" t="s">
        <v>68</v>
      </c>
      <c r="AQ7" s="19" t="s">
        <v>69</v>
      </c>
      <c r="AR7" s="19" t="s">
        <v>70</v>
      </c>
      <c r="AS7" s="19" t="s">
        <v>71</v>
      </c>
      <c r="AT7" s="19" t="s">
        <v>72</v>
      </c>
      <c r="AU7" s="19" t="s">
        <v>73</v>
      </c>
      <c r="AV7" s="19" t="s">
        <v>74</v>
      </c>
      <c r="AW7" s="19" t="s">
        <v>75</v>
      </c>
      <c r="AX7" s="19" t="s">
        <v>76</v>
      </c>
      <c r="AY7" s="19" t="s">
        <v>77</v>
      </c>
      <c r="AZ7" s="19" t="s">
        <v>78</v>
      </c>
    </row>
    <row r="8" s="4" customFormat="1" ht="24" customHeight="1" spans="1:52">
      <c r="A8" s="20"/>
      <c r="B8" s="20" t="s">
        <v>125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 t="s">
        <v>125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 t="s">
        <v>125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 t="s">
        <v>125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="4" customFormat="1" ht="25.5" customHeight="1" spans="1:216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1"/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1"/>
      <c r="AB9" s="22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1"/>
      <c r="AO9" s="22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</row>
    <row r="10" s="5" customFormat="1" ht="35.25" customHeight="1" spans="1:216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4"/>
      <c r="O10" s="25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4"/>
      <c r="AB10" s="2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4"/>
      <c r="AO10" s="25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</row>
    <row r="11" s="5" customFormat="1" ht="35.25" customHeight="1" spans="1:216">
      <c r="A11" s="24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4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4"/>
      <c r="AB11" s="27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4"/>
      <c r="AO11" s="27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</row>
    <row r="12" s="5" customFormat="1" ht="35.25" customHeight="1" spans="1:216">
      <c r="A12" s="24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4"/>
      <c r="O12" s="27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4"/>
      <c r="AB12" s="27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4"/>
      <c r="AO12" s="27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</row>
    <row r="13" s="5" customFormat="1" ht="35.25" customHeight="1" spans="1:52">
      <c r="A13" s="24"/>
      <c r="B13" s="28"/>
      <c r="C13" s="26"/>
      <c r="D13" s="26"/>
      <c r="E13" s="26"/>
      <c r="F13" s="26"/>
      <c r="G13" s="26"/>
      <c r="H13" s="26"/>
      <c r="I13" s="30"/>
      <c r="J13" s="30"/>
      <c r="K13" s="26"/>
      <c r="L13" s="26"/>
      <c r="M13" s="26"/>
      <c r="N13" s="24"/>
      <c r="O13" s="28"/>
      <c r="P13" s="26"/>
      <c r="Q13" s="26"/>
      <c r="R13" s="26"/>
      <c r="S13" s="26"/>
      <c r="T13" s="26"/>
      <c r="U13" s="26"/>
      <c r="V13" s="30"/>
      <c r="W13" s="30"/>
      <c r="X13" s="26"/>
      <c r="Y13" s="26"/>
      <c r="Z13" s="26"/>
      <c r="AA13" s="24"/>
      <c r="AB13" s="28"/>
      <c r="AC13" s="26"/>
      <c r="AD13" s="26"/>
      <c r="AE13" s="26"/>
      <c r="AF13" s="26"/>
      <c r="AG13" s="26"/>
      <c r="AH13" s="26"/>
      <c r="AI13" s="30"/>
      <c r="AJ13" s="30"/>
      <c r="AK13" s="26"/>
      <c r="AL13" s="26"/>
      <c r="AM13" s="26"/>
      <c r="AN13" s="24"/>
      <c r="AO13" s="28"/>
      <c r="AP13" s="26"/>
      <c r="AQ13" s="26"/>
      <c r="AR13" s="26"/>
      <c r="AS13" s="26"/>
      <c r="AT13" s="26"/>
      <c r="AU13" s="26"/>
      <c r="AV13" s="30"/>
      <c r="AW13" s="30"/>
      <c r="AX13" s="26"/>
      <c r="AY13" s="26"/>
      <c r="AZ13" s="26"/>
    </row>
    <row r="14" s="5" customFormat="1" ht="35.25" customHeight="1" spans="1:52">
      <c r="A14" s="24"/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4"/>
      <c r="O14" s="28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4"/>
      <c r="AB14" s="28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4"/>
      <c r="AO14" s="28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="5" customFormat="1" ht="35.25" customHeight="1" spans="1:216">
      <c r="A15" s="24"/>
      <c r="B15" s="2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4"/>
      <c r="O15" s="28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4"/>
      <c r="AB15" s="28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  <c r="AO15" s="28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</row>
    <row r="16" s="5" customFormat="1" ht="35.25" customHeight="1" spans="1:216">
      <c r="A16" s="24"/>
      <c r="B16" s="28"/>
      <c r="C16" s="29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4"/>
      <c r="O16" s="28"/>
      <c r="P16" s="29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4"/>
      <c r="AB16" s="28"/>
      <c r="AC16" s="29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4"/>
      <c r="AO16" s="28"/>
      <c r="AP16" s="29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</row>
    <row r="17" s="5" customFormat="1" ht="35.25" customHeight="1" spans="1:216">
      <c r="A17" s="24"/>
      <c r="B17" s="28"/>
      <c r="C17" s="26"/>
      <c r="D17" s="29"/>
      <c r="E17" s="26"/>
      <c r="F17" s="26"/>
      <c r="G17" s="26"/>
      <c r="H17" s="26"/>
      <c r="I17" s="26"/>
      <c r="J17" s="26"/>
      <c r="K17" s="26"/>
      <c r="L17" s="26"/>
      <c r="M17" s="26"/>
      <c r="N17" s="24"/>
      <c r="O17" s="28"/>
      <c r="P17" s="26"/>
      <c r="Q17" s="29"/>
      <c r="R17" s="26"/>
      <c r="S17" s="26"/>
      <c r="T17" s="26"/>
      <c r="U17" s="26"/>
      <c r="V17" s="26"/>
      <c r="W17" s="26"/>
      <c r="X17" s="26"/>
      <c r="Y17" s="26"/>
      <c r="Z17" s="26"/>
      <c r="AA17" s="24"/>
      <c r="AB17" s="28"/>
      <c r="AC17" s="26"/>
      <c r="AD17" s="29"/>
      <c r="AE17" s="26"/>
      <c r="AF17" s="26"/>
      <c r="AG17" s="26"/>
      <c r="AH17" s="26"/>
      <c r="AI17" s="26"/>
      <c r="AJ17" s="26"/>
      <c r="AK17" s="26"/>
      <c r="AL17" s="26"/>
      <c r="AM17" s="26"/>
      <c r="AN17" s="24"/>
      <c r="AO17" s="28"/>
      <c r="AP17" s="26"/>
      <c r="AQ17" s="29"/>
      <c r="AR17" s="26"/>
      <c r="AS17" s="26"/>
      <c r="AT17" s="26"/>
      <c r="AU17" s="26"/>
      <c r="AV17" s="26"/>
      <c r="AW17" s="26"/>
      <c r="AX17" s="26"/>
      <c r="AY17" s="26"/>
      <c r="AZ17" s="26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</row>
    <row r="18" s="5" customFormat="1" ht="35.25" customHeight="1" spans="1:216">
      <c r="A18" s="24"/>
      <c r="B18" s="2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24"/>
      <c r="O18" s="28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24"/>
      <c r="AB18" s="28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24"/>
      <c r="AO18" s="28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</row>
    <row r="19" s="5" customFormat="1" ht="35.25" customHeight="1" spans="1:52">
      <c r="A19" s="24"/>
      <c r="B19" s="2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4"/>
      <c r="O19" s="28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24"/>
      <c r="AB19" s="28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24"/>
      <c r="AO19" s="28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="5" customFormat="1" ht="35.25" customHeight="1" spans="1:52">
      <c r="A20" s="24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4"/>
      <c r="O20" s="28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24"/>
      <c r="AB20" s="28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24"/>
      <c r="AO20" s="28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="5" customFormat="1" ht="35.25" customHeight="1" spans="1:52">
      <c r="A21" s="24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4"/>
      <c r="O21" s="31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24"/>
      <c r="AB21" s="31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24"/>
      <c r="AO21" s="31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="5" customFormat="1" ht="35.25" customHeight="1" spans="1:52">
      <c r="A22" s="24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4"/>
      <c r="O22" s="32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24"/>
      <c r="AB22" s="32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24"/>
      <c r="AO22" s="32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="6" customFormat="1" ht="35.25" customHeight="1" spans="1:52">
      <c r="A23" s="33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/>
      <c r="P23" s="33"/>
      <c r="Q23" s="33"/>
      <c r="R23" s="33"/>
      <c r="S23" s="33"/>
      <c r="T23" s="33"/>
      <c r="U23" s="33"/>
      <c r="V23" s="34"/>
      <c r="W23" s="34"/>
      <c r="X23" s="34"/>
      <c r="Y23" s="34"/>
      <c r="Z23" s="34"/>
      <c r="AA23" s="34"/>
      <c r="AB23" s="32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2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</row>
    <row r="24" s="6" customFormat="1" ht="35.25" customHeight="1" spans="1:52">
      <c r="A24" s="34"/>
      <c r="B24" s="3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2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2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2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="6" customFormat="1" ht="35.25" customHeight="1" spans="1:52">
      <c r="A25" s="34"/>
      <c r="B25" s="3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2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2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2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</row>
    <row r="26" s="6" customFormat="1" ht="35.25" customHeight="1" spans="1:52">
      <c r="A26" s="34"/>
      <c r="B26" s="32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2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2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2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</row>
    <row r="27" s="5" customFormat="1" ht="35.25" customHeight="1" spans="1:52">
      <c r="A27" s="24"/>
      <c r="B27" s="3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4"/>
      <c r="O27" s="35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24"/>
      <c r="AB27" s="35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24"/>
      <c r="AO27" s="35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="5" customFormat="1" ht="35.25" customHeight="1" spans="1:52">
      <c r="A28" s="36"/>
      <c r="B28" s="35"/>
      <c r="C28" s="36"/>
      <c r="D28" s="36"/>
      <c r="E28" s="36"/>
      <c r="F28" s="30"/>
      <c r="G28" s="30"/>
      <c r="H28" s="30"/>
      <c r="I28" s="30"/>
      <c r="J28" s="30"/>
      <c r="K28" s="26"/>
      <c r="L28" s="30"/>
      <c r="M28" s="30"/>
      <c r="N28" s="36"/>
      <c r="O28" s="35"/>
      <c r="P28" s="36"/>
      <c r="Q28" s="36"/>
      <c r="R28" s="36"/>
      <c r="S28" s="30"/>
      <c r="T28" s="30"/>
      <c r="U28" s="30"/>
      <c r="V28" s="30"/>
      <c r="W28" s="30"/>
      <c r="X28" s="26"/>
      <c r="Y28" s="30"/>
      <c r="Z28" s="30"/>
      <c r="AA28" s="36"/>
      <c r="AB28" s="35"/>
      <c r="AC28" s="36"/>
      <c r="AD28" s="36"/>
      <c r="AE28" s="36"/>
      <c r="AF28" s="30"/>
      <c r="AG28" s="30"/>
      <c r="AH28" s="30"/>
      <c r="AI28" s="30"/>
      <c r="AJ28" s="30"/>
      <c r="AK28" s="26"/>
      <c r="AL28" s="30"/>
      <c r="AM28" s="30"/>
      <c r="AN28" s="30"/>
      <c r="AO28" s="35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="5" customFormat="1" ht="35.25" customHeight="1" spans="1:52">
      <c r="A29" s="30"/>
      <c r="B29" s="28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8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8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="5" customFormat="1" ht="35.25" customHeight="1" spans="1:52">
      <c r="A30" s="36"/>
      <c r="B30" s="37"/>
      <c r="C30" s="36"/>
      <c r="D30" s="36"/>
      <c r="E30" s="36"/>
      <c r="F30" s="30"/>
      <c r="G30" s="26"/>
      <c r="H30" s="30"/>
      <c r="I30" s="30"/>
      <c r="J30" s="30"/>
      <c r="K30" s="30"/>
      <c r="L30" s="30"/>
      <c r="M30" s="30"/>
      <c r="N30" s="36"/>
      <c r="O30" s="37"/>
      <c r="P30" s="36"/>
      <c r="Q30" s="36"/>
      <c r="R30" s="36"/>
      <c r="S30" s="30"/>
      <c r="T30" s="26"/>
      <c r="U30" s="30"/>
      <c r="V30" s="30"/>
      <c r="W30" s="30"/>
      <c r="X30" s="30"/>
      <c r="Y30" s="30"/>
      <c r="Z30" s="30"/>
      <c r="AA30" s="36"/>
      <c r="AB30" s="37"/>
      <c r="AC30" s="36"/>
      <c r="AD30" s="36"/>
      <c r="AE30" s="36"/>
      <c r="AF30" s="30"/>
      <c r="AG30" s="26"/>
      <c r="AH30" s="30"/>
      <c r="AI30" s="30"/>
      <c r="AJ30" s="30"/>
      <c r="AK30" s="30"/>
      <c r="AL30" s="30"/>
      <c r="AM30" s="30"/>
      <c r="AN30" s="30"/>
      <c r="AO30" s="37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="5" customFormat="1" ht="60.75" customHeight="1" spans="1:52">
      <c r="A31" s="30"/>
      <c r="B31" s="37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7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7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="5" customFormat="1" ht="35.25" customHeight="1" spans="1:52">
      <c r="A32" s="30"/>
      <c r="B32" s="3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7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7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7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="5" customFormat="1" ht="35.25" customHeight="1" spans="1:52">
      <c r="A33" s="30"/>
      <c r="B33" s="28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8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28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5" customFormat="1" ht="35.25" customHeight="1" spans="1:52">
      <c r="A34" s="30"/>
      <c r="B34" s="2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8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28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28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="5" customFormat="1" ht="35.25" customHeight="1" spans="1:52">
      <c r="A35" s="30"/>
      <c r="B35" s="38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8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8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8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="5" customFormat="1" ht="35.25" customHeight="1" spans="1:52">
      <c r="A36" s="30"/>
      <c r="B36" s="3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8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8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8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5" customFormat="1" ht="35.25" customHeight="1" spans="1:52">
      <c r="A37" s="30"/>
      <c r="B37" s="38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8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8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8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</sheetData>
  <sheetProtection formatCells="0" formatColumns="0" formatRows="0"/>
  <mergeCells count="50">
    <mergeCell ref="A2:Z2"/>
    <mergeCell ref="AA2:AZ2"/>
    <mergeCell ref="A4:M4"/>
    <mergeCell ref="N4:Z4"/>
    <mergeCell ref="AA4:AM4"/>
    <mergeCell ref="AN4:AZ4"/>
    <mergeCell ref="G5:I5"/>
    <mergeCell ref="T5:V5"/>
    <mergeCell ref="AG5:AI5"/>
    <mergeCell ref="AT5:AV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W5:AW6"/>
    <mergeCell ref="AX5:AX6"/>
    <mergeCell ref="AY5:AY6"/>
    <mergeCell ref="AZ5:AZ6"/>
  </mergeCells>
  <printOptions horizontalCentered="1"/>
  <pageMargins left="0.393700787401575" right="0.196850393700787" top="0.393700787401575" bottom="0.393700787401575" header="0.393700787401575" footer="0.393700787401575"/>
  <pageSetup paperSize="8" scale="32" fitToHeight="500" orientation="landscape"/>
  <headerFooter alignWithMargins="0">
    <oddFooter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附件1预算调整表</vt:lpstr>
      <vt:lpstr>附件2基本支出预算调整表</vt:lpstr>
      <vt:lpstr>附件3项目支出预算调整表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2014-08-06T10:28:00Z</dcterms:created>
  <cp:lastPrinted>2019-02-19T03:46:00Z</cp:lastPrinted>
  <dcterms:modified xsi:type="dcterms:W3CDTF">2019-07-25T09:23:20Z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  <property fmtid="{D5CDD505-2E9C-101B-9397-08002B2CF9AE}" pid="3" name="KSOProductBuildVer">
    <vt:lpwstr>2052-11.1.0.8894</vt:lpwstr>
  </property>
</Properties>
</file>